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<sst xmlns="http://schemas.openxmlformats.org/spreadsheetml/2006/main" count="174" uniqueCount="157">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</sst>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866276"/>
        <c:axId val="61796485"/>
      </c:scatterChart>
      <c:valAx>
        <c:axId val="6866276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796485"/>
        <c:crossesAt val="-40"/>
        <c:crossBetween val="midCat"/>
        <c:dispUnits/>
        <c:majorUnit val="10"/>
      </c:valAx>
      <c:valAx>
        <c:axId val="61796485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66276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297454"/>
        <c:axId val="39459359"/>
      </c:scatterChart>
      <c:valAx>
        <c:axId val="19297454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459359"/>
        <c:crossesAt val="-65"/>
        <c:crossBetween val="midCat"/>
        <c:dispUnits/>
        <c:majorUnit val="10"/>
      </c:valAx>
      <c:valAx>
        <c:axId val="39459359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7454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2700MHz ITM/Average Ground/Continental Temperate/Flat/50%,50%,50% Gr=45dBi hbw=.9 vbw=.96 Parabolic Horiz elev=0.5 Rin=.2km Rout=20km NF=2.5dB Losses=2dB tranht=2m Iagg+Isngl I/N=-6dB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0.028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-40.23310788245669</c:v>
                </c:pt>
                <c:pt idx="1">
                  <c:v>-44.18112045369297</c:v>
                </c:pt>
                <c:pt idx="2">
                  <c:v>-54.181120453692955</c:v>
                </c:pt>
                <c:pt idx="3">
                  <c:v>-64.18112045369296</c:v>
                </c:pt>
                <c:pt idx="4">
                  <c:v>-74.18112045369296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19589912"/>
        <c:axId val="42091481"/>
      </c:scatterChart>
      <c:valAx>
        <c:axId val="1958991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091481"/>
        <c:crossesAt val="-75"/>
        <c:crossBetween val="midCat"/>
        <c:dispUnits/>
        <c:majorUnit val="10"/>
      </c:valAx>
      <c:valAx>
        <c:axId val="42091481"/>
        <c:scaling>
          <c:orientation val="minMax"/>
          <c:max val="-25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99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0.5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0.9171265318130996</v>
      </c>
      <c r="J3" s="8">
        <v>45</v>
      </c>
      <c r="K3" s="6"/>
      <c r="M3" s="69">
        <v>0.9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0.96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2700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v>2.5</v>
      </c>
      <c r="K6" s="59">
        <v>2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-6</v>
      </c>
      <c r="G7" s="61">
        <v>-38.994132813095476</v>
      </c>
      <c r="H7" s="61">
        <v>0.7399669152209498</v>
      </c>
      <c r="I7" s="8">
        <v>2</v>
      </c>
      <c r="J7" s="68">
        <f>10*LOG(1.38E-23*290*1000000)+30+J6</f>
        <v>-111.47722915699808</v>
      </c>
      <c r="K7" s="18" t="s">
        <v>71</v>
      </c>
      <c r="L7" s="8">
        <v>0.55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45</v>
      </c>
      <c r="C9" s="43">
        <f>10^(B9/10)</f>
        <v>31622.77660168384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29.58607314841775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0.9</v>
      </c>
      <c r="C10" s="43">
        <f>RADIANS(B10)</f>
        <v>0.015707963267948967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12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314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0.028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0.028</v>
      </c>
      <c r="H23" s="55">
        <v>0.05</v>
      </c>
      <c r="I23" s="55">
        <v>0.08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-40.23310788245669</v>
      </c>
      <c r="H24" s="13">
        <v>-36.57497272774749</v>
      </c>
      <c r="I24" s="13">
        <v>-31.534550120156908</v>
      </c>
      <c r="J24" s="13">
        <v>-29.895964531500866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-44.18112045369297</v>
      </c>
      <c r="H25" s="15">
        <v>-43.47012179529992</v>
      </c>
      <c r="I25" s="15">
        <v>-41.53455012015691</v>
      </c>
      <c r="J25" s="15">
        <v>-39.89596453150088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-54.181120453692955</v>
      </c>
      <c r="H26" s="15">
        <v>-53.47012179529992</v>
      </c>
      <c r="I26" s="15">
        <v>-51.5345501201569</v>
      </c>
      <c r="J26" s="15">
        <v>-49.89596453150088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Parabolic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-64.18112045369296</v>
      </c>
      <c r="H27" s="15">
        <v>-63.47012179529992</v>
      </c>
      <c r="I27" s="15">
        <v>-61.53455012015691</v>
      </c>
      <c r="J27" s="15">
        <v>-59.89596453150088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-74.18112045369296</v>
      </c>
      <c r="H28" s="15">
        <v>-73.47012179529992</v>
      </c>
      <c r="I28" s="15">
        <v>-71.53455012015691</v>
      </c>
      <c r="J28" s="15">
        <v>-69.89596453150087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