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65" yWindow="270" windowWidth="15480" windowHeight="9750"/>
  </bookViews>
  <sheets>
    <sheet name="Updated Rel&amp;Cost" sheetId="5" r:id="rId1"/>
    <sheet name="New Reloc Sched" sheetId="4" r:id="rId2"/>
  </sheets>
  <calcPr calcId="125725"/>
</workbook>
</file>

<file path=xl/calcChain.xml><?xml version="1.0" encoding="utf-8"?>
<calcChain xmlns="http://schemas.openxmlformats.org/spreadsheetml/2006/main">
  <c r="T42" i="5"/>
  <c r="T36"/>
  <c r="T31"/>
  <c r="T18"/>
  <c r="T12"/>
  <c r="T56" s="1"/>
  <c r="S42"/>
  <c r="S36"/>
  <c r="S31"/>
  <c r="S18"/>
  <c r="S12"/>
  <c r="Q42"/>
  <c r="Q36"/>
  <c r="Q31"/>
  <c r="Q18"/>
  <c r="Q12"/>
  <c r="Q56"/>
  <c r="M5"/>
  <c r="C12"/>
  <c r="D12"/>
  <c r="F12"/>
  <c r="G12"/>
  <c r="I12"/>
  <c r="J12"/>
  <c r="K12"/>
  <c r="M12"/>
  <c r="N12"/>
  <c r="O12"/>
  <c r="P12"/>
  <c r="R12"/>
  <c r="C18"/>
  <c r="D18"/>
  <c r="F18"/>
  <c r="G18"/>
  <c r="I18"/>
  <c r="J18"/>
  <c r="K18"/>
  <c r="M18"/>
  <c r="N18"/>
  <c r="O18"/>
  <c r="P18"/>
  <c r="R18"/>
  <c r="C31"/>
  <c r="D31"/>
  <c r="F31"/>
  <c r="G31"/>
  <c r="I31"/>
  <c r="J31"/>
  <c r="K31"/>
  <c r="M31"/>
  <c r="N31"/>
  <c r="O31"/>
  <c r="P31"/>
  <c r="R31"/>
  <c r="C36"/>
  <c r="D36"/>
  <c r="F36"/>
  <c r="G36"/>
  <c r="I36"/>
  <c r="J36"/>
  <c r="K36"/>
  <c r="M36"/>
  <c r="N36"/>
  <c r="O36"/>
  <c r="P36"/>
  <c r="R36"/>
  <c r="C42"/>
  <c r="D42"/>
  <c r="F42"/>
  <c r="G42"/>
  <c r="I42"/>
  <c r="J42"/>
  <c r="K42"/>
  <c r="M42"/>
  <c r="N42"/>
  <c r="O42"/>
  <c r="P42"/>
  <c r="R42"/>
  <c r="C56"/>
  <c r="D56"/>
  <c r="F56"/>
  <c r="G56"/>
  <c r="I56"/>
  <c r="J56"/>
  <c r="K56"/>
  <c r="M56"/>
  <c r="N56"/>
  <c r="O56"/>
  <c r="P56"/>
  <c r="R56"/>
  <c r="AZ43" i="4"/>
  <c r="AY43"/>
  <c r="AX43"/>
  <c r="AW43"/>
  <c r="AV43"/>
  <c r="AU43"/>
  <c r="AT43"/>
  <c r="AS43"/>
  <c r="AR43"/>
  <c r="L43" s="1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J43"/>
  <c r="Q43"/>
  <c r="P43"/>
  <c r="H43"/>
  <c r="O43"/>
  <c r="N43"/>
  <c r="M43"/>
  <c r="L41"/>
  <c r="K41"/>
  <c r="J41"/>
  <c r="I41"/>
  <c r="H41"/>
  <c r="G41"/>
  <c r="F41"/>
  <c r="E41"/>
  <c r="D41"/>
  <c r="C41"/>
  <c r="L39"/>
  <c r="K39"/>
  <c r="J39"/>
  <c r="I39"/>
  <c r="H39"/>
  <c r="G39"/>
  <c r="F39"/>
  <c r="E39"/>
  <c r="D39"/>
  <c r="C39"/>
  <c r="L37"/>
  <c r="K37"/>
  <c r="J37"/>
  <c r="I37"/>
  <c r="H37"/>
  <c r="G37"/>
  <c r="F37"/>
  <c r="E37"/>
  <c r="D37"/>
  <c r="C37"/>
  <c r="L35"/>
  <c r="K35"/>
  <c r="J35"/>
  <c r="I35"/>
  <c r="H35"/>
  <c r="G35"/>
  <c r="F35"/>
  <c r="E35"/>
  <c r="D35"/>
  <c r="C35"/>
  <c r="L33"/>
  <c r="K33"/>
  <c r="J33"/>
  <c r="I33"/>
  <c r="H33"/>
  <c r="G33"/>
  <c r="F33"/>
  <c r="E33"/>
  <c r="D33"/>
  <c r="C33"/>
  <c r="L31"/>
  <c r="K31"/>
  <c r="J31"/>
  <c r="I31"/>
  <c r="H31"/>
  <c r="G31"/>
  <c r="F31"/>
  <c r="E31"/>
  <c r="D31"/>
  <c r="C31"/>
  <c r="L28"/>
  <c r="K28"/>
  <c r="J28"/>
  <c r="I28"/>
  <c r="H28"/>
  <c r="G28"/>
  <c r="F28"/>
  <c r="E28"/>
  <c r="D28"/>
  <c r="C28"/>
  <c r="L27"/>
  <c r="K27"/>
  <c r="J27"/>
  <c r="I27"/>
  <c r="H27"/>
  <c r="G27"/>
  <c r="F27"/>
  <c r="E27"/>
  <c r="D27"/>
  <c r="C27"/>
  <c r="L26"/>
  <c r="K26"/>
  <c r="J26"/>
  <c r="I26"/>
  <c r="H26"/>
  <c r="G26"/>
  <c r="F26"/>
  <c r="E26"/>
  <c r="D26"/>
  <c r="C26"/>
  <c r="L23"/>
  <c r="K23"/>
  <c r="J23"/>
  <c r="I23"/>
  <c r="H23"/>
  <c r="G23"/>
  <c r="F23"/>
  <c r="E23"/>
  <c r="D23"/>
  <c r="C23"/>
  <c r="L22"/>
  <c r="K22"/>
  <c r="J22"/>
  <c r="I22"/>
  <c r="H22"/>
  <c r="G22"/>
  <c r="F22"/>
  <c r="E22"/>
  <c r="D22"/>
  <c r="C22"/>
  <c r="L21"/>
  <c r="K21"/>
  <c r="J21"/>
  <c r="I21"/>
  <c r="H21"/>
  <c r="G21"/>
  <c r="F21"/>
  <c r="E21"/>
  <c r="D21"/>
  <c r="C21"/>
  <c r="L19"/>
  <c r="K19"/>
  <c r="J19"/>
  <c r="I19"/>
  <c r="H19"/>
  <c r="G19"/>
  <c r="C19"/>
  <c r="F19"/>
  <c r="E19"/>
  <c r="D19"/>
  <c r="L18"/>
  <c r="K18"/>
  <c r="J18"/>
  <c r="I18"/>
  <c r="H18"/>
  <c r="G18"/>
  <c r="F18"/>
  <c r="E18"/>
  <c r="C18"/>
  <c r="D18"/>
  <c r="L17"/>
  <c r="K17"/>
  <c r="J17"/>
  <c r="I17"/>
  <c r="H17"/>
  <c r="G17"/>
  <c r="F17"/>
  <c r="E17"/>
  <c r="C17"/>
  <c r="D17"/>
  <c r="L16"/>
  <c r="K16"/>
  <c r="J16"/>
  <c r="I16"/>
  <c r="H16"/>
  <c r="G16"/>
  <c r="F16"/>
  <c r="E16"/>
  <c r="D16"/>
  <c r="C16"/>
  <c r="L15"/>
  <c r="K15"/>
  <c r="J15"/>
  <c r="I15"/>
  <c r="H15"/>
  <c r="G15"/>
  <c r="F15"/>
  <c r="E15"/>
  <c r="E43" s="1"/>
  <c r="D15"/>
  <c r="L14"/>
  <c r="K14"/>
  <c r="J14"/>
  <c r="I14"/>
  <c r="H14"/>
  <c r="G14"/>
  <c r="F14"/>
  <c r="D14" s="1"/>
  <c r="E14"/>
  <c r="C14"/>
  <c r="L12"/>
  <c r="K12"/>
  <c r="J12"/>
  <c r="I12"/>
  <c r="H12"/>
  <c r="G12"/>
  <c r="F12"/>
  <c r="E12"/>
  <c r="L11"/>
  <c r="K11"/>
  <c r="J11"/>
  <c r="I11"/>
  <c r="H11"/>
  <c r="G11"/>
  <c r="F11"/>
  <c r="D11"/>
  <c r="E11"/>
  <c r="C11"/>
  <c r="L10"/>
  <c r="D10" s="1"/>
  <c r="K10"/>
  <c r="J10"/>
  <c r="I10"/>
  <c r="H10"/>
  <c r="G10"/>
  <c r="F10"/>
  <c r="E10"/>
  <c r="C10"/>
  <c r="L8"/>
  <c r="K8"/>
  <c r="J8"/>
  <c r="I8"/>
  <c r="H8"/>
  <c r="G8"/>
  <c r="F8"/>
  <c r="E8"/>
  <c r="C8"/>
  <c r="D8"/>
  <c r="L7"/>
  <c r="K7"/>
  <c r="J7"/>
  <c r="I7"/>
  <c r="H7"/>
  <c r="G7"/>
  <c r="F7"/>
  <c r="E7"/>
  <c r="C7"/>
  <c r="D7"/>
  <c r="L6"/>
  <c r="K6"/>
  <c r="J6"/>
  <c r="I6"/>
  <c r="H6"/>
  <c r="G6"/>
  <c r="F6"/>
  <c r="E6"/>
  <c r="C6"/>
  <c r="D6"/>
  <c r="L5"/>
  <c r="K5"/>
  <c r="J5"/>
  <c r="I5"/>
  <c r="H5"/>
  <c r="G5"/>
  <c r="F5"/>
  <c r="D5" s="1"/>
  <c r="E5"/>
  <c r="C5"/>
  <c r="L3"/>
  <c r="K3"/>
  <c r="K43"/>
  <c r="J3"/>
  <c r="I3"/>
  <c r="I43"/>
  <c r="H3"/>
  <c r="G3"/>
  <c r="G43"/>
  <c r="F3"/>
  <c r="D3" s="1"/>
  <c r="E3"/>
  <c r="C3"/>
  <c r="D12"/>
  <c r="C12"/>
  <c r="F43"/>
  <c r="C15" l="1"/>
  <c r="C43" s="1"/>
  <c r="D43"/>
  <c r="S56" i="5"/>
</calcChain>
</file>

<file path=xl/sharedStrings.xml><?xml version="1.0" encoding="utf-8"?>
<sst xmlns="http://schemas.openxmlformats.org/spreadsheetml/2006/main" count="234" uniqueCount="100">
  <si>
    <t>NUMBER OF FREQUENCY ASSIGNMENTS RELOCATING</t>
  </si>
  <si>
    <t>TYPES OF SYSTEMS</t>
  </si>
  <si>
    <t>NUMBER OF FREQUENCY ASSIGNMENTS TO BE RELEASED BETWEEN  0 AND 12 MONTHS</t>
  </si>
  <si>
    <t>NUMBER OF FREQUENCY ASSIGNMENTS TO BE RELEASED BETWEEN 13 AND 24 MONTHS</t>
  </si>
  <si>
    <t>NUMBER OF FREQUENCY ASSIGNMENTS TO BE RELEASED BETWEEN 25 AND 36 MONTHS</t>
  </si>
  <si>
    <t>NUMBER OF FREQUENCY ASSIGNMENTS TO BE RELEASED BETWEEN 37 AND 48 MONTHS</t>
  </si>
  <si>
    <t>NUMBER OF FREQUENCY ASSIGNMENTS TO BE RELEASED BEYOND 48 MONTHS</t>
  </si>
  <si>
    <t>AGENCY</t>
  </si>
  <si>
    <t>BUREAU</t>
  </si>
  <si>
    <t>FIXED                    (MICROWAVE)</t>
  </si>
  <si>
    <t xml:space="preserve">FIXED     (TRANSPORTABLE) </t>
  </si>
  <si>
    <t>MOBILE (LAND)</t>
  </si>
  <si>
    <t>MOBILE (AERO)</t>
  </si>
  <si>
    <t>Agriculture</t>
  </si>
  <si>
    <t xml:space="preserve"> </t>
  </si>
  <si>
    <t>DHS</t>
  </si>
  <si>
    <t>Customs and Border Protection</t>
  </si>
  <si>
    <t>Immigration and Customs Enforcement</t>
  </si>
  <si>
    <t>Secret Service</t>
  </si>
  <si>
    <t>USCG</t>
  </si>
  <si>
    <t>DOD</t>
  </si>
  <si>
    <t>Air Force</t>
  </si>
  <si>
    <t>Army</t>
  </si>
  <si>
    <t>Navy</t>
  </si>
  <si>
    <t>DOE</t>
  </si>
  <si>
    <t>Bonneville Power Administration</t>
  </si>
  <si>
    <t>South Western Power Administration</t>
  </si>
  <si>
    <t>Western Area Power Administration</t>
  </si>
  <si>
    <t>NNSA - Albuquerque Office</t>
  </si>
  <si>
    <t>NNSA - Nevada Office</t>
  </si>
  <si>
    <t>NNSA - Oakland Office</t>
  </si>
  <si>
    <t>DOI</t>
  </si>
  <si>
    <t>Bureau of Reclamation</t>
  </si>
  <si>
    <t>Geological Survey</t>
  </si>
  <si>
    <t>National Park Service</t>
  </si>
  <si>
    <t>DOJ</t>
  </si>
  <si>
    <t>Alcohol, Tobacco, and Firearms</t>
  </si>
  <si>
    <t>Drug Enforcement Agency</t>
  </si>
  <si>
    <t>Federal Bureau of Investigation</t>
  </si>
  <si>
    <t>DOT</t>
  </si>
  <si>
    <t>Federal Aviation Administration</t>
  </si>
  <si>
    <t>HUD</t>
  </si>
  <si>
    <t>Inspector General</t>
  </si>
  <si>
    <t>NASA</t>
  </si>
  <si>
    <t>Treasury</t>
  </si>
  <si>
    <t>Internal Revenue Service-CID</t>
  </si>
  <si>
    <t>TVA</t>
  </si>
  <si>
    <t>Tennessee Valley Authority</t>
  </si>
  <si>
    <t>USPS</t>
  </si>
  <si>
    <t>Inspection Service</t>
  </si>
  <si>
    <t>TOTAL</t>
  </si>
  <si>
    <t>Note:</t>
  </si>
  <si>
    <t>Forest Service</t>
  </si>
  <si>
    <t>( ) Number in parenthesis represent count of zero cost assignments.</t>
  </si>
  <si>
    <t>ATTACHMENT B</t>
  </si>
  <si>
    <t>* The 1 Army and 18 Navy assignments to be released beyond 48 months are in PROTECTED SITES and could remain indefinately.</t>
  </si>
  <si>
    <t xml:space="preserve">Note:  Bold indicates a revision from the original submitted 1710-1755 MHZ relocation data provided to the FCC and Congress on December 27,2005. </t>
  </si>
  <si>
    <t>($-$5,301,000 from
the 1 delete)
$0</t>
  </si>
  <si>
    <t>($+442,000)
$5,301,000</t>
  </si>
  <si>
    <t>($-22,000)
$21,115</t>
  </si>
  <si>
    <t>($-884,982 from
2 of the deletes)
$57,177,038</t>
  </si>
  <si>
    <t xml:space="preserve">     Subtotal</t>
  </si>
  <si>
    <t>DOJ HQ Costs</t>
  </si>
  <si>
    <t xml:space="preserve">    Subtotal</t>
  </si>
  <si>
    <t>($-749,794 from
the 2 deletes)
$14,703,000</t>
  </si>
  <si>
    <t>DOE HQ Costs</t>
  </si>
  <si>
    <t>NNSA Inflation + Co-Location Costs</t>
  </si>
  <si>
    <t>WAPA Inflation + Co-Location Costs</t>
  </si>
  <si>
    <t>($+1,255,200 from10
cost changes)
$93,567,200</t>
  </si>
  <si>
    <t>(+$1,255,200 from10
cost changes)
$93,567,200</t>
  </si>
  <si>
    <t>($-100,640)
$599,360</t>
  </si>
  <si>
    <t>SWPA Inflation + Co-Location Costs</t>
  </si>
  <si>
    <t>($+1,892,000)
$7,492,000</t>
  </si>
  <si>
    <t>BPA Inflation + Co-Location Costs</t>
  </si>
  <si>
    <t>DOD HQ Costs</t>
  </si>
  <si>
    <t>($+9,700,002 from 17
cost changes)
$134,465,000</t>
  </si>
  <si>
    <t>($+10225043)
$15,933,043</t>
  </si>
  <si>
    <t>($+46537139)
$106,753,481</t>
  </si>
  <si>
    <t xml:space="preserve">   Subtotal</t>
  </si>
  <si>
    <t>DHS HQ Contingency Cost</t>
  </si>
  <si>
    <t>(-$1,350,000 from
the 2 deletes)
$74,349,990</t>
  </si>
  <si>
    <t>($+4,918,586)
$4,918,586</t>
  </si>
  <si>
    <t xml:space="preserve">Agriculture HQ Costs </t>
  </si>
  <si>
    <t>(-$9,004,000 from 251
of the 402 Deletes)
$8,037,900</t>
  </si>
  <si>
    <t>(-$382,000 from 21
of the 172 Deletes)
$16,659,900</t>
  </si>
  <si>
    <t>(-$382,000 from 21
of the 132 Deletes)
$16,659,900</t>
  </si>
  <si>
    <t>Update
03/31/2010
on NTIA Website</t>
  </si>
  <si>
    <t>Update
10/01/2009
on NTIA Website</t>
  </si>
  <si>
    <t>Update
6/01/2009
on NTIA Website</t>
  </si>
  <si>
    <t>Update
10/16/2007
on NTIA Website</t>
  </si>
  <si>
    <t>Update Based on OMB Report 5/29/2007</t>
  </si>
  <si>
    <t>Updated
6/1/2006
on NTIA Website</t>
  </si>
  <si>
    <t>Original
12/27/2005
on NTIA Website</t>
  </si>
  <si>
    <t>Update
12/31/2008
on NTIA Website</t>
  </si>
  <si>
    <t>Update
07/14/2008
on NTIA Website</t>
  </si>
  <si>
    <t>Update
02/06/2008
on NTIA Website</t>
  </si>
  <si>
    <t>Update
8/16/2010
on NTIA Website</t>
  </si>
  <si>
    <t>Update
01/14/2011
on NTIA Website</t>
  </si>
  <si>
    <t>Update
12/01/2011
on NTIA Website</t>
  </si>
  <si>
    <t>Update
12/01/2012
on NTIA Website</t>
  </si>
</sst>
</file>

<file path=xl/styles.xml><?xml version="1.0" encoding="utf-8"?>
<styleSheet xmlns="http://schemas.openxmlformats.org/spreadsheetml/2006/main">
  <numFmts count="2">
    <numFmt numFmtId="164" formatCode="0_);\(0\)"/>
    <numFmt numFmtId="165" formatCode="&quot;$&quot;#,##0"/>
  </numFmts>
  <fonts count="7">
    <font>
      <sz val="10"/>
      <name val="Arial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sz val="14"/>
      <name val="Arial"/>
      <family val="2"/>
    </font>
    <font>
      <sz val="12"/>
      <name val="Times New Roman"/>
      <family val="1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textRotation="180"/>
    </xf>
    <xf numFmtId="0" fontId="1" fillId="3" borderId="2" xfId="0" applyFont="1" applyFill="1" applyBorder="1" applyAlignment="1">
      <alignment horizontal="center" textRotation="90" wrapText="1"/>
    </xf>
    <xf numFmtId="0" fontId="1" fillId="3" borderId="3" xfId="0" applyFont="1" applyFill="1" applyBorder="1" applyAlignment="1">
      <alignment wrapText="1"/>
    </xf>
    <xf numFmtId="0" fontId="1" fillId="3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164" fontId="5" fillId="3" borderId="3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165" fontId="1" fillId="0" borderId="5" xfId="0" applyNumberFormat="1" applyFont="1" applyBorder="1"/>
    <xf numFmtId="165" fontId="5" fillId="0" borderId="8" xfId="0" applyNumberFormat="1" applyFont="1" applyBorder="1"/>
    <xf numFmtId="1" fontId="1" fillId="0" borderId="5" xfId="0" applyNumberFormat="1" applyFont="1" applyBorder="1"/>
    <xf numFmtId="1" fontId="5" fillId="0" borderId="9" xfId="0" applyNumberFormat="1" applyFont="1" applyBorder="1"/>
    <xf numFmtId="0" fontId="1" fillId="0" borderId="9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165" fontId="5" fillId="0" borderId="3" xfId="0" applyNumberFormat="1" applyFont="1" applyBorder="1"/>
    <xf numFmtId="165" fontId="5" fillId="0" borderId="2" xfId="0" applyNumberFormat="1" applyFont="1" applyBorder="1"/>
    <xf numFmtId="1" fontId="5" fillId="0" borderId="3" xfId="0" applyNumberFormat="1" applyFont="1" applyBorder="1"/>
    <xf numFmtId="1" fontId="5" fillId="0" borderId="10" xfId="0" applyNumberFormat="1" applyFont="1" applyBorder="1"/>
    <xf numFmtId="0" fontId="1" fillId="0" borderId="3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" xfId="0" applyFont="1" applyBorder="1"/>
    <xf numFmtId="165" fontId="1" fillId="0" borderId="3" xfId="0" applyNumberFormat="1" applyFont="1" applyBorder="1"/>
    <xf numFmtId="1" fontId="1" fillId="0" borderId="3" xfId="0" applyNumberFormat="1" applyFont="1" applyBorder="1"/>
    <xf numFmtId="165" fontId="1" fillId="0" borderId="3" xfId="0" applyNumberFormat="1" applyFont="1" applyBorder="1" applyAlignment="1">
      <alignment horizontal="right" wrapText="1"/>
    </xf>
    <xf numFmtId="1" fontId="5" fillId="0" borderId="4" xfId="0" applyNumberFormat="1" applyFont="1" applyBorder="1"/>
    <xf numFmtId="1" fontId="5" fillId="0" borderId="1" xfId="0" applyNumberFormat="1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165" fontId="1" fillId="0" borderId="11" xfId="0" applyNumberFormat="1" applyFont="1" applyBorder="1" applyAlignment="1">
      <alignment horizontal="right" wrapText="1"/>
    </xf>
    <xf numFmtId="165" fontId="5" fillId="0" borderId="14" xfId="0" applyNumberFormat="1" applyFont="1" applyBorder="1"/>
    <xf numFmtId="1" fontId="1" fillId="0" borderId="11" xfId="0" applyNumberFormat="1" applyFont="1" applyBorder="1"/>
    <xf numFmtId="1" fontId="5" fillId="0" borderId="15" xfId="0" applyNumberFormat="1" applyFont="1" applyBorder="1"/>
    <xf numFmtId="0" fontId="1" fillId="0" borderId="15" xfId="0" applyFont="1" applyBorder="1"/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" fillId="0" borderId="30" xfId="0" applyFont="1" applyBorder="1"/>
    <xf numFmtId="0" fontId="5" fillId="0" borderId="31" xfId="0" applyFont="1" applyBorder="1"/>
    <xf numFmtId="0" fontId="1" fillId="0" borderId="31" xfId="0" applyFont="1" applyBorder="1"/>
    <xf numFmtId="1" fontId="5" fillId="0" borderId="31" xfId="0" applyNumberFormat="1" applyFont="1" applyBorder="1"/>
    <xf numFmtId="0" fontId="1" fillId="0" borderId="32" xfId="0" applyFont="1" applyBorder="1"/>
    <xf numFmtId="0" fontId="6" fillId="0" borderId="2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textRotation="90" wrapText="1"/>
    </xf>
    <xf numFmtId="0" fontId="1" fillId="3" borderId="2" xfId="0" applyFont="1" applyFill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textRotation="90" wrapText="1"/>
    </xf>
    <xf numFmtId="0" fontId="1" fillId="2" borderId="2" xfId="0" applyFont="1" applyFill="1" applyBorder="1" applyAlignment="1">
      <alignment horizontal="center" textRotation="90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4" fillId="0" borderId="19" xfId="0" applyFont="1" applyBorder="1" applyAlignment="1">
      <alignment horizontal="center" vertical="center" textRotation="180"/>
    </xf>
    <xf numFmtId="0" fontId="1" fillId="3" borderId="3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63500</xdr:colOff>
      <xdr:row>10</xdr:row>
      <xdr:rowOff>25400</xdr:rowOff>
    </xdr:from>
    <xdr:to>
      <xdr:col>51</xdr:col>
      <xdr:colOff>225425</xdr:colOff>
      <xdr:row>10</xdr:row>
      <xdr:rowOff>193675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4079200" y="4597400"/>
          <a:ext cx="161925" cy="16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*</a:t>
          </a:r>
        </a:p>
      </xdr:txBody>
    </xdr:sp>
    <xdr:clientData/>
  </xdr:twoCellAnchor>
  <xdr:twoCellAnchor>
    <xdr:from>
      <xdr:col>47</xdr:col>
      <xdr:colOff>28575</xdr:colOff>
      <xdr:row>11</xdr:row>
      <xdr:rowOff>9525</xdr:rowOff>
    </xdr:from>
    <xdr:to>
      <xdr:col>47</xdr:col>
      <xdr:colOff>200025</xdr:colOff>
      <xdr:row>11</xdr:row>
      <xdr:rowOff>180975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2526625" y="4762500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*</a:t>
          </a:r>
        </a:p>
      </xdr:txBody>
    </xdr:sp>
    <xdr:clientData/>
  </xdr:twoCellAnchor>
  <xdr:twoCellAnchor>
    <xdr:from>
      <xdr:col>47</xdr:col>
      <xdr:colOff>28575</xdr:colOff>
      <xdr:row>11</xdr:row>
      <xdr:rowOff>9525</xdr:rowOff>
    </xdr:from>
    <xdr:to>
      <xdr:col>47</xdr:col>
      <xdr:colOff>200025</xdr:colOff>
      <xdr:row>11</xdr:row>
      <xdr:rowOff>180975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2526625" y="4762500"/>
          <a:ext cx="1714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*</a:t>
          </a:r>
        </a:p>
      </xdr:txBody>
    </xdr:sp>
    <xdr:clientData/>
  </xdr:twoCellAnchor>
  <xdr:twoCellAnchor>
    <xdr:from>
      <xdr:col>47</xdr:col>
      <xdr:colOff>38099</xdr:colOff>
      <xdr:row>11</xdr:row>
      <xdr:rowOff>12699</xdr:rowOff>
    </xdr:from>
    <xdr:to>
      <xdr:col>47</xdr:col>
      <xdr:colOff>200024</xdr:colOff>
      <xdr:row>11</xdr:row>
      <xdr:rowOff>180974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2536149" y="4765674"/>
          <a:ext cx="161925" cy="16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*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8"/>
  <sheetViews>
    <sheetView tabSelected="1" zoomScale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2.75"/>
  <cols>
    <col min="1" max="1" width="14.28515625" customWidth="1"/>
    <col min="2" max="2" width="47.140625" customWidth="1"/>
    <col min="3" max="9" width="22.140625" customWidth="1"/>
    <col min="10" max="13" width="25.85546875" hidden="1" customWidth="1"/>
    <col min="14" max="20" width="22.140625" customWidth="1"/>
  </cols>
  <sheetData>
    <row r="1" spans="1:20" ht="76.5" customHeight="1" thickTop="1" thickBot="1">
      <c r="A1" s="62" t="s">
        <v>7</v>
      </c>
      <c r="B1" s="64" t="s">
        <v>8</v>
      </c>
      <c r="C1" s="66" t="s">
        <v>0</v>
      </c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8"/>
    </row>
    <row r="2" spans="1:20" ht="48.75" customHeight="1" thickBot="1">
      <c r="A2" s="63"/>
      <c r="B2" s="65"/>
      <c r="C2" s="50" t="s">
        <v>92</v>
      </c>
      <c r="D2" s="51" t="s">
        <v>91</v>
      </c>
      <c r="E2" s="51" t="s">
        <v>90</v>
      </c>
      <c r="F2" s="51" t="s">
        <v>89</v>
      </c>
      <c r="G2" s="51" t="s">
        <v>95</v>
      </c>
      <c r="H2" s="51" t="s">
        <v>94</v>
      </c>
      <c r="I2" s="52" t="s">
        <v>93</v>
      </c>
      <c r="J2" s="53" t="s">
        <v>92</v>
      </c>
      <c r="K2" s="51" t="s">
        <v>91</v>
      </c>
      <c r="L2" s="51" t="s">
        <v>90</v>
      </c>
      <c r="M2" s="51" t="s">
        <v>89</v>
      </c>
      <c r="N2" s="52" t="s">
        <v>88</v>
      </c>
      <c r="O2" s="54" t="s">
        <v>87</v>
      </c>
      <c r="P2" s="51" t="s">
        <v>86</v>
      </c>
      <c r="Q2" s="51" t="s">
        <v>96</v>
      </c>
      <c r="R2" s="51" t="s">
        <v>97</v>
      </c>
      <c r="S2" s="61" t="s">
        <v>98</v>
      </c>
      <c r="T2" s="55" t="s">
        <v>99</v>
      </c>
    </row>
    <row r="3" spans="1:20" ht="48" thickTop="1">
      <c r="A3" s="49" t="s">
        <v>13</v>
      </c>
      <c r="B3" s="42" t="s">
        <v>52</v>
      </c>
      <c r="C3" s="48">
        <v>578</v>
      </c>
      <c r="D3" s="47">
        <v>446</v>
      </c>
      <c r="E3" s="47">
        <v>406</v>
      </c>
      <c r="F3" s="47">
        <v>406</v>
      </c>
      <c r="G3" s="47">
        <v>389</v>
      </c>
      <c r="H3" s="47">
        <v>389</v>
      </c>
      <c r="I3" s="44">
        <v>138</v>
      </c>
      <c r="J3" s="46">
        <v>17041900</v>
      </c>
      <c r="K3" s="45" t="s">
        <v>85</v>
      </c>
      <c r="L3" s="45" t="s">
        <v>84</v>
      </c>
      <c r="M3" s="45" t="s">
        <v>83</v>
      </c>
      <c r="N3" s="44">
        <v>138</v>
      </c>
      <c r="O3" s="43">
        <v>138</v>
      </c>
      <c r="P3" s="42">
        <v>138</v>
      </c>
      <c r="Q3" s="42">
        <v>103</v>
      </c>
      <c r="R3" s="42">
        <v>103</v>
      </c>
      <c r="S3" s="44">
        <v>0</v>
      </c>
      <c r="T3" s="56">
        <v>0</v>
      </c>
    </row>
    <row r="4" spans="1:20" ht="31.5">
      <c r="A4" s="34" t="s">
        <v>13</v>
      </c>
      <c r="B4" s="33" t="s">
        <v>82</v>
      </c>
      <c r="C4" s="32"/>
      <c r="D4" s="31"/>
      <c r="E4" s="31"/>
      <c r="F4" s="31"/>
      <c r="G4" s="31"/>
      <c r="H4" s="31"/>
      <c r="I4" s="28"/>
      <c r="J4" s="30">
        <v>0</v>
      </c>
      <c r="K4" s="29">
        <v>0</v>
      </c>
      <c r="L4" s="39" t="s">
        <v>81</v>
      </c>
      <c r="M4" s="39" t="s">
        <v>81</v>
      </c>
      <c r="N4" s="28"/>
      <c r="O4" s="27"/>
      <c r="P4" s="26"/>
      <c r="Q4" s="26"/>
      <c r="R4" s="26"/>
      <c r="S4" s="28"/>
      <c r="T4" s="57"/>
    </row>
    <row r="5" spans="1:20" ht="15.75">
      <c r="A5" s="34"/>
      <c r="B5" s="33" t="s">
        <v>63</v>
      </c>
      <c r="C5" s="32"/>
      <c r="D5" s="31"/>
      <c r="E5" s="31"/>
      <c r="F5" s="31"/>
      <c r="G5" s="31"/>
      <c r="H5" s="31"/>
      <c r="I5" s="28"/>
      <c r="J5" s="30"/>
      <c r="K5" s="29"/>
      <c r="L5" s="37">
        <v>21578486</v>
      </c>
      <c r="M5" s="37">
        <f>8037900+4918586</f>
        <v>12956486</v>
      </c>
      <c r="N5" s="28"/>
      <c r="O5" s="27"/>
      <c r="P5" s="26"/>
      <c r="Q5" s="26"/>
      <c r="R5" s="26"/>
      <c r="S5" s="28"/>
      <c r="T5" s="57"/>
    </row>
    <row r="6" spans="1:20" ht="15.75">
      <c r="A6" s="34"/>
      <c r="B6" s="33"/>
      <c r="C6" s="32"/>
      <c r="D6" s="31"/>
      <c r="E6" s="31"/>
      <c r="F6" s="31"/>
      <c r="G6" s="31"/>
      <c r="H6" s="31"/>
      <c r="I6" s="28"/>
      <c r="J6" s="30"/>
      <c r="K6" s="29"/>
      <c r="L6" s="29"/>
      <c r="M6" s="29"/>
      <c r="N6" s="28"/>
      <c r="O6" s="27"/>
      <c r="P6" s="26"/>
      <c r="Q6" s="26"/>
      <c r="R6" s="26"/>
      <c r="S6" s="28"/>
      <c r="T6" s="57"/>
    </row>
    <row r="7" spans="1:20" ht="47.25">
      <c r="A7" s="34" t="s">
        <v>15</v>
      </c>
      <c r="B7" s="33" t="s">
        <v>16</v>
      </c>
      <c r="C7" s="32">
        <v>120</v>
      </c>
      <c r="D7" s="38">
        <v>118</v>
      </c>
      <c r="E7" s="38">
        <v>118</v>
      </c>
      <c r="F7" s="38">
        <v>118</v>
      </c>
      <c r="G7" s="38">
        <v>92</v>
      </c>
      <c r="H7" s="38">
        <v>26</v>
      </c>
      <c r="I7" s="36">
        <v>26</v>
      </c>
      <c r="J7" s="30">
        <v>75699990</v>
      </c>
      <c r="K7" s="39" t="s">
        <v>80</v>
      </c>
      <c r="L7" s="39" t="s">
        <v>80</v>
      </c>
      <c r="M7" s="39" t="s">
        <v>80</v>
      </c>
      <c r="N7" s="36">
        <v>26</v>
      </c>
      <c r="O7" s="35">
        <v>26</v>
      </c>
      <c r="P7" s="33">
        <v>26</v>
      </c>
      <c r="Q7" s="33">
        <v>26</v>
      </c>
      <c r="R7" s="33">
        <v>26</v>
      </c>
      <c r="S7" s="36">
        <v>26</v>
      </c>
      <c r="T7" s="58">
        <v>19</v>
      </c>
    </row>
    <row r="8" spans="1:20" ht="15.75">
      <c r="A8" s="34" t="s">
        <v>15</v>
      </c>
      <c r="B8" s="33" t="s">
        <v>17</v>
      </c>
      <c r="C8" s="32">
        <v>4</v>
      </c>
      <c r="D8" s="31">
        <v>4</v>
      </c>
      <c r="E8" s="31">
        <v>4</v>
      </c>
      <c r="F8" s="31">
        <v>4</v>
      </c>
      <c r="G8" s="38">
        <v>5</v>
      </c>
      <c r="H8" s="38">
        <v>0</v>
      </c>
      <c r="I8" s="36">
        <v>0</v>
      </c>
      <c r="J8" s="30">
        <v>3559281</v>
      </c>
      <c r="K8" s="29">
        <v>3559281</v>
      </c>
      <c r="L8" s="29">
        <v>3559281</v>
      </c>
      <c r="M8" s="29">
        <v>3559281</v>
      </c>
      <c r="N8" s="36">
        <v>0</v>
      </c>
      <c r="O8" s="35">
        <v>0</v>
      </c>
      <c r="P8" s="33">
        <v>0</v>
      </c>
      <c r="Q8" s="33">
        <v>0</v>
      </c>
      <c r="R8" s="33">
        <v>0</v>
      </c>
      <c r="S8" s="36">
        <v>0</v>
      </c>
      <c r="T8" s="58">
        <v>0</v>
      </c>
    </row>
    <row r="9" spans="1:20" ht="15.75">
      <c r="A9" s="34" t="s">
        <v>15</v>
      </c>
      <c r="B9" s="33" t="s">
        <v>18</v>
      </c>
      <c r="C9" s="32">
        <v>1</v>
      </c>
      <c r="D9" s="31">
        <v>1</v>
      </c>
      <c r="E9" s="31">
        <v>1</v>
      </c>
      <c r="F9" s="31">
        <v>1</v>
      </c>
      <c r="G9" s="31">
        <v>1</v>
      </c>
      <c r="H9" s="31">
        <v>0</v>
      </c>
      <c r="I9" s="36">
        <v>0</v>
      </c>
      <c r="J9" s="30">
        <v>105800</v>
      </c>
      <c r="K9" s="29">
        <v>105800</v>
      </c>
      <c r="L9" s="29">
        <v>105800</v>
      </c>
      <c r="M9" s="29">
        <v>105800</v>
      </c>
      <c r="N9" s="36">
        <v>0</v>
      </c>
      <c r="O9" s="35">
        <v>0</v>
      </c>
      <c r="P9" s="33">
        <v>0</v>
      </c>
      <c r="Q9" s="33">
        <v>0</v>
      </c>
      <c r="R9" s="33">
        <v>0</v>
      </c>
      <c r="S9" s="36">
        <v>0</v>
      </c>
      <c r="T9" s="58">
        <v>0</v>
      </c>
    </row>
    <row r="10" spans="1:20" ht="15.75">
      <c r="A10" s="34" t="s">
        <v>15</v>
      </c>
      <c r="B10" s="33" t="s">
        <v>19</v>
      </c>
      <c r="C10" s="32">
        <v>4</v>
      </c>
      <c r="D10" s="31">
        <v>4</v>
      </c>
      <c r="E10" s="38">
        <v>0</v>
      </c>
      <c r="F10" s="38">
        <v>0</v>
      </c>
      <c r="G10" s="38">
        <v>0</v>
      </c>
      <c r="H10" s="38">
        <v>0</v>
      </c>
      <c r="I10" s="36">
        <v>0</v>
      </c>
      <c r="J10" s="30">
        <v>0</v>
      </c>
      <c r="K10" s="29">
        <v>0</v>
      </c>
      <c r="L10" s="29">
        <v>0</v>
      </c>
      <c r="M10" s="29">
        <v>0</v>
      </c>
      <c r="N10" s="36">
        <v>0</v>
      </c>
      <c r="O10" s="35">
        <v>0</v>
      </c>
      <c r="P10" s="33">
        <v>0</v>
      </c>
      <c r="Q10" s="33">
        <v>0</v>
      </c>
      <c r="R10" s="33">
        <v>0</v>
      </c>
      <c r="S10" s="36">
        <v>0</v>
      </c>
      <c r="T10" s="58">
        <v>0</v>
      </c>
    </row>
    <row r="11" spans="1:20" ht="15.75">
      <c r="A11" s="34" t="s">
        <v>15</v>
      </c>
      <c r="B11" s="33" t="s">
        <v>79</v>
      </c>
      <c r="C11" s="32"/>
      <c r="D11" s="31"/>
      <c r="E11" s="31"/>
      <c r="F11" s="31"/>
      <c r="G11" s="31"/>
      <c r="H11" s="31"/>
      <c r="I11" s="28"/>
      <c r="J11" s="30">
        <v>11979761</v>
      </c>
      <c r="K11" s="29">
        <v>11979761</v>
      </c>
      <c r="L11" s="29">
        <v>11979761</v>
      </c>
      <c r="M11" s="29">
        <v>11979761</v>
      </c>
      <c r="N11" s="28"/>
      <c r="O11" s="27"/>
      <c r="P11" s="26"/>
      <c r="Q11" s="26"/>
      <c r="R11" s="26"/>
      <c r="S11" s="28"/>
      <c r="T11" s="57"/>
    </row>
    <row r="12" spans="1:20" ht="15.75">
      <c r="A12" s="34"/>
      <c r="B12" s="33" t="s">
        <v>78</v>
      </c>
      <c r="C12" s="32">
        <f>SUM(C7:C11)</f>
        <v>129</v>
      </c>
      <c r="D12" s="31">
        <f>SUM(D7:D11)</f>
        <v>127</v>
      </c>
      <c r="E12" s="31">
        <v>123</v>
      </c>
      <c r="F12" s="31">
        <f>SUM(F7:F11)</f>
        <v>123</v>
      </c>
      <c r="G12" s="31">
        <f>SUM(G7:G11)</f>
        <v>98</v>
      </c>
      <c r="H12" s="31">
        <v>26</v>
      </c>
      <c r="I12" s="41">
        <f>SUM(I7:I11)</f>
        <v>26</v>
      </c>
      <c r="J12" s="30">
        <f>SUM(J7:J11)</f>
        <v>91344832</v>
      </c>
      <c r="K12" s="29">
        <f>74349990 + SUM(K8:K11)</f>
        <v>89994832</v>
      </c>
      <c r="L12" s="29">
        <v>89994832</v>
      </c>
      <c r="M12" s="29">
        <f>74349990 +M8 +M9 + M11</f>
        <v>89994832</v>
      </c>
      <c r="N12" s="41">
        <f t="shared" ref="N12:S12" si="0">SUM(N7:N11)</f>
        <v>26</v>
      </c>
      <c r="O12" s="40">
        <f t="shared" si="0"/>
        <v>26</v>
      </c>
      <c r="P12" s="31">
        <f t="shared" si="0"/>
        <v>26</v>
      </c>
      <c r="Q12" s="31">
        <f t="shared" si="0"/>
        <v>26</v>
      </c>
      <c r="R12" s="31">
        <f t="shared" si="0"/>
        <v>26</v>
      </c>
      <c r="S12" s="41">
        <f t="shared" si="0"/>
        <v>26</v>
      </c>
      <c r="T12" s="59">
        <f t="shared" ref="T12" si="1">SUM(T7:T11)</f>
        <v>19</v>
      </c>
    </row>
    <row r="13" spans="1:20" ht="15.75">
      <c r="A13" s="34"/>
      <c r="B13" s="33"/>
      <c r="C13" s="32"/>
      <c r="D13" s="31"/>
      <c r="E13" s="31"/>
      <c r="F13" s="31"/>
      <c r="G13" s="31"/>
      <c r="H13" s="31"/>
      <c r="I13" s="28"/>
      <c r="J13" s="30"/>
      <c r="K13" s="29"/>
      <c r="L13" s="29"/>
      <c r="M13" s="29"/>
      <c r="N13" s="28"/>
      <c r="O13" s="27"/>
      <c r="P13" s="26"/>
      <c r="Q13" s="26"/>
      <c r="R13" s="26"/>
      <c r="S13" s="28"/>
      <c r="T13" s="57"/>
    </row>
    <row r="14" spans="1:20" ht="31.5">
      <c r="A14" s="34" t="s">
        <v>20</v>
      </c>
      <c r="B14" s="33" t="s">
        <v>21</v>
      </c>
      <c r="C14" s="32">
        <v>47</v>
      </c>
      <c r="D14" s="38">
        <v>46</v>
      </c>
      <c r="E14" s="38">
        <v>46</v>
      </c>
      <c r="F14" s="38">
        <v>46</v>
      </c>
      <c r="G14" s="38">
        <v>31</v>
      </c>
      <c r="H14" s="38">
        <v>27</v>
      </c>
      <c r="I14" s="36">
        <v>24</v>
      </c>
      <c r="J14" s="30">
        <v>60216342</v>
      </c>
      <c r="K14" s="29">
        <v>60216342</v>
      </c>
      <c r="L14" s="39" t="s">
        <v>77</v>
      </c>
      <c r="M14" s="39" t="s">
        <v>77</v>
      </c>
      <c r="N14" s="36">
        <v>18</v>
      </c>
      <c r="O14" s="35">
        <v>13</v>
      </c>
      <c r="P14" s="33">
        <v>10</v>
      </c>
      <c r="Q14" s="33">
        <v>4</v>
      </c>
      <c r="R14" s="33">
        <v>4</v>
      </c>
      <c r="S14" s="36">
        <v>1</v>
      </c>
      <c r="T14" s="58">
        <v>1</v>
      </c>
    </row>
    <row r="15" spans="1:20" ht="31.5">
      <c r="A15" s="34" t="s">
        <v>20</v>
      </c>
      <c r="B15" s="33" t="s">
        <v>22</v>
      </c>
      <c r="C15" s="32">
        <v>237</v>
      </c>
      <c r="D15" s="38">
        <v>211</v>
      </c>
      <c r="E15" s="38">
        <v>210</v>
      </c>
      <c r="F15" s="38">
        <v>210</v>
      </c>
      <c r="G15" s="38">
        <v>90</v>
      </c>
      <c r="H15" s="38">
        <v>80</v>
      </c>
      <c r="I15" s="36">
        <v>17</v>
      </c>
      <c r="J15" s="30">
        <v>5708000</v>
      </c>
      <c r="K15" s="29">
        <v>5708000</v>
      </c>
      <c r="L15" s="39" t="s">
        <v>76</v>
      </c>
      <c r="M15" s="39" t="s">
        <v>76</v>
      </c>
      <c r="N15" s="36">
        <v>10</v>
      </c>
      <c r="O15" s="35">
        <v>7</v>
      </c>
      <c r="P15" s="33">
        <v>1</v>
      </c>
      <c r="Q15" s="33">
        <v>1</v>
      </c>
      <c r="R15" s="33">
        <v>1</v>
      </c>
      <c r="S15" s="36">
        <v>1</v>
      </c>
      <c r="T15" s="58">
        <v>1</v>
      </c>
    </row>
    <row r="16" spans="1:20" ht="47.25">
      <c r="A16" s="34" t="s">
        <v>20</v>
      </c>
      <c r="B16" s="33" t="s">
        <v>23</v>
      </c>
      <c r="C16" s="32">
        <v>198</v>
      </c>
      <c r="D16" s="38">
        <v>190</v>
      </c>
      <c r="E16" s="38">
        <v>173</v>
      </c>
      <c r="F16" s="38">
        <v>173</v>
      </c>
      <c r="G16" s="38">
        <v>146</v>
      </c>
      <c r="H16" s="38">
        <v>77</v>
      </c>
      <c r="I16" s="36">
        <v>71</v>
      </c>
      <c r="J16" s="30">
        <v>124765506</v>
      </c>
      <c r="K16" s="29">
        <v>124765506</v>
      </c>
      <c r="L16" s="39" t="s">
        <v>75</v>
      </c>
      <c r="M16" s="39" t="s">
        <v>75</v>
      </c>
      <c r="N16" s="36">
        <v>44</v>
      </c>
      <c r="O16" s="35">
        <v>28</v>
      </c>
      <c r="P16" s="33">
        <v>20</v>
      </c>
      <c r="Q16" s="33">
        <v>18</v>
      </c>
      <c r="R16" s="33">
        <v>16</v>
      </c>
      <c r="S16" s="36">
        <v>16</v>
      </c>
      <c r="T16" s="58">
        <v>15</v>
      </c>
    </row>
    <row r="17" spans="1:20" ht="15.75">
      <c r="A17" s="34" t="s">
        <v>20</v>
      </c>
      <c r="B17" s="33" t="s">
        <v>74</v>
      </c>
      <c r="C17" s="32"/>
      <c r="D17" s="31"/>
      <c r="E17" s="31"/>
      <c r="F17" s="31"/>
      <c r="G17" s="31"/>
      <c r="H17" s="31"/>
      <c r="I17" s="28"/>
      <c r="J17" s="30">
        <v>1</v>
      </c>
      <c r="K17" s="29">
        <v>98200000</v>
      </c>
      <c r="L17" s="29">
        <v>98200000</v>
      </c>
      <c r="M17" s="29">
        <v>98200000</v>
      </c>
      <c r="N17" s="28"/>
      <c r="O17" s="27"/>
      <c r="P17" s="26"/>
      <c r="Q17" s="26"/>
      <c r="R17" s="26"/>
      <c r="S17" s="28"/>
      <c r="T17" s="57"/>
    </row>
    <row r="18" spans="1:20" ht="15.75">
      <c r="A18" s="34"/>
      <c r="B18" s="33" t="s">
        <v>63</v>
      </c>
      <c r="C18" s="32">
        <f>SUM(C14:C17)</f>
        <v>482</v>
      </c>
      <c r="D18" s="38">
        <f>SUM(D14:D17)</f>
        <v>447</v>
      </c>
      <c r="E18" s="38">
        <v>429</v>
      </c>
      <c r="F18" s="38">
        <f>SUM(F14:F17)</f>
        <v>429</v>
      </c>
      <c r="G18" s="38">
        <f>SUM(G14:G17)</f>
        <v>267</v>
      </c>
      <c r="H18" s="38">
        <v>184</v>
      </c>
      <c r="I18" s="36">
        <f>SUM(I14:I17)</f>
        <v>112</v>
      </c>
      <c r="J18" s="30">
        <f>SUM(J14:J17)</f>
        <v>190689849</v>
      </c>
      <c r="K18" s="29">
        <f>SUM(K14:K17)</f>
        <v>288889848</v>
      </c>
      <c r="L18" s="37">
        <v>355351524</v>
      </c>
      <c r="M18" s="37">
        <f>M17 + 106753481 + 15933043 + 134465000</f>
        <v>355351524</v>
      </c>
      <c r="N18" s="36">
        <f t="shared" ref="N18:S18" si="2">SUM(N14:N17)</f>
        <v>72</v>
      </c>
      <c r="O18" s="35">
        <f t="shared" si="2"/>
        <v>48</v>
      </c>
      <c r="P18" s="33">
        <f t="shared" si="2"/>
        <v>31</v>
      </c>
      <c r="Q18" s="33">
        <f t="shared" si="2"/>
        <v>23</v>
      </c>
      <c r="R18" s="33">
        <f t="shared" si="2"/>
        <v>21</v>
      </c>
      <c r="S18" s="36">
        <f t="shared" si="2"/>
        <v>18</v>
      </c>
      <c r="T18" s="58">
        <f t="shared" ref="T18" si="3">SUM(T14:T17)</f>
        <v>17</v>
      </c>
    </row>
    <row r="19" spans="1:20" ht="15.75">
      <c r="A19" s="34"/>
      <c r="B19" s="33"/>
      <c r="C19" s="32"/>
      <c r="D19" s="31"/>
      <c r="E19" s="31"/>
      <c r="F19" s="31"/>
      <c r="G19" s="31"/>
      <c r="H19" s="31"/>
      <c r="I19" s="28"/>
      <c r="J19" s="30"/>
      <c r="K19" s="29"/>
      <c r="L19" s="29"/>
      <c r="M19" s="29"/>
      <c r="N19" s="28"/>
      <c r="O19" s="27"/>
      <c r="P19" s="26"/>
      <c r="Q19" s="26"/>
      <c r="R19" s="26"/>
      <c r="S19" s="28"/>
      <c r="T19" s="57"/>
    </row>
    <row r="20" spans="1:20" ht="15.75">
      <c r="A20" s="34" t="s">
        <v>24</v>
      </c>
      <c r="B20" s="33" t="s">
        <v>25</v>
      </c>
      <c r="C20" s="32">
        <v>185</v>
      </c>
      <c r="D20" s="31">
        <v>185</v>
      </c>
      <c r="E20" s="31">
        <v>185</v>
      </c>
      <c r="F20" s="31">
        <v>185</v>
      </c>
      <c r="G20" s="38">
        <v>158</v>
      </c>
      <c r="H20" s="38">
        <v>158</v>
      </c>
      <c r="I20" s="36">
        <v>158</v>
      </c>
      <c r="J20" s="30">
        <v>48627399</v>
      </c>
      <c r="K20" s="29">
        <v>48627399</v>
      </c>
      <c r="L20" s="29">
        <v>48627399</v>
      </c>
      <c r="M20" s="29">
        <v>48627399</v>
      </c>
      <c r="N20" s="36">
        <v>158</v>
      </c>
      <c r="O20" s="35">
        <v>126</v>
      </c>
      <c r="P20" s="33">
        <v>126</v>
      </c>
      <c r="Q20" s="33">
        <v>97</v>
      </c>
      <c r="R20" s="33">
        <v>92</v>
      </c>
      <c r="S20" s="36">
        <v>56</v>
      </c>
      <c r="T20" s="58">
        <v>14</v>
      </c>
    </row>
    <row r="21" spans="1:20" ht="15.75">
      <c r="A21" s="34" t="s">
        <v>24</v>
      </c>
      <c r="B21" s="33" t="s">
        <v>73</v>
      </c>
      <c r="C21" s="32"/>
      <c r="D21" s="31"/>
      <c r="E21" s="31"/>
      <c r="F21" s="31"/>
      <c r="G21" s="31"/>
      <c r="H21" s="31"/>
      <c r="I21" s="28"/>
      <c r="J21" s="30"/>
      <c r="K21" s="29"/>
      <c r="L21" s="29"/>
      <c r="M21" s="29"/>
      <c r="N21" s="28"/>
      <c r="O21" s="27"/>
      <c r="P21" s="26"/>
      <c r="Q21" s="26"/>
      <c r="R21" s="26"/>
      <c r="S21" s="28"/>
      <c r="T21" s="57"/>
    </row>
    <row r="22" spans="1:20" ht="31.5">
      <c r="A22" s="34" t="s">
        <v>24</v>
      </c>
      <c r="B22" s="33" t="s">
        <v>26</v>
      </c>
      <c r="C22" s="32">
        <v>94</v>
      </c>
      <c r="D22" s="31">
        <v>94</v>
      </c>
      <c r="E22" s="31">
        <v>94</v>
      </c>
      <c r="F22" s="31">
        <v>94</v>
      </c>
      <c r="G22" s="31">
        <v>94</v>
      </c>
      <c r="H22" s="31">
        <v>94</v>
      </c>
      <c r="I22" s="28">
        <v>94</v>
      </c>
      <c r="J22" s="30">
        <v>5600000</v>
      </c>
      <c r="K22" s="29">
        <v>5600000</v>
      </c>
      <c r="L22" s="39" t="s">
        <v>72</v>
      </c>
      <c r="M22" s="39" t="s">
        <v>72</v>
      </c>
      <c r="N22" s="28">
        <v>94</v>
      </c>
      <c r="O22" s="27">
        <v>94</v>
      </c>
      <c r="P22" s="26">
        <v>94</v>
      </c>
      <c r="Q22" s="26">
        <v>94</v>
      </c>
      <c r="R22" s="33">
        <v>65</v>
      </c>
      <c r="S22" s="36">
        <v>0</v>
      </c>
      <c r="T22" s="58">
        <v>0</v>
      </c>
    </row>
    <row r="23" spans="1:20" ht="31.5">
      <c r="A23" s="34" t="s">
        <v>24</v>
      </c>
      <c r="B23" s="33" t="s">
        <v>71</v>
      </c>
      <c r="C23" s="32"/>
      <c r="D23" s="31"/>
      <c r="E23" s="31"/>
      <c r="F23" s="31"/>
      <c r="G23" s="31"/>
      <c r="H23" s="31"/>
      <c r="I23" s="28"/>
      <c r="J23" s="30">
        <v>700000</v>
      </c>
      <c r="K23" s="29">
        <v>700000</v>
      </c>
      <c r="L23" s="39" t="s">
        <v>70</v>
      </c>
      <c r="M23" s="39" t="s">
        <v>70</v>
      </c>
      <c r="N23" s="28"/>
      <c r="O23" s="27"/>
      <c r="P23" s="26"/>
      <c r="Q23" s="26"/>
      <c r="R23" s="26"/>
      <c r="S23" s="28"/>
      <c r="T23" s="57"/>
    </row>
    <row r="24" spans="1:20" ht="47.25">
      <c r="A24" s="34" t="s">
        <v>24</v>
      </c>
      <c r="B24" s="33" t="s">
        <v>27</v>
      </c>
      <c r="C24" s="32">
        <v>292</v>
      </c>
      <c r="D24" s="38">
        <v>291</v>
      </c>
      <c r="E24" s="38">
        <v>291</v>
      </c>
      <c r="F24" s="38">
        <v>291</v>
      </c>
      <c r="G24" s="38">
        <v>291</v>
      </c>
      <c r="H24" s="38">
        <v>291</v>
      </c>
      <c r="I24" s="36">
        <v>265</v>
      </c>
      <c r="J24" s="30">
        <v>92312000</v>
      </c>
      <c r="K24" s="39" t="s">
        <v>69</v>
      </c>
      <c r="L24" s="39" t="s">
        <v>68</v>
      </c>
      <c r="M24" s="39" t="s">
        <v>68</v>
      </c>
      <c r="N24" s="36">
        <v>262</v>
      </c>
      <c r="O24" s="35">
        <v>235</v>
      </c>
      <c r="P24" s="33">
        <v>226</v>
      </c>
      <c r="Q24" s="33">
        <v>184</v>
      </c>
      <c r="R24" s="33">
        <v>177</v>
      </c>
      <c r="S24" s="36">
        <v>9</v>
      </c>
      <c r="T24" s="58">
        <v>0</v>
      </c>
    </row>
    <row r="25" spans="1:20" ht="15.75">
      <c r="A25" s="34" t="s">
        <v>24</v>
      </c>
      <c r="B25" s="33" t="s">
        <v>67</v>
      </c>
      <c r="C25" s="32"/>
      <c r="D25" s="31"/>
      <c r="E25" s="31"/>
      <c r="F25" s="31"/>
      <c r="G25" s="31"/>
      <c r="H25" s="31"/>
      <c r="I25" s="28"/>
      <c r="J25" s="30">
        <v>14388000</v>
      </c>
      <c r="K25" s="37">
        <v>14635000</v>
      </c>
      <c r="L25" s="37">
        <v>14635000</v>
      </c>
      <c r="M25" s="37">
        <v>14635000</v>
      </c>
      <c r="N25" s="28"/>
      <c r="O25" s="27"/>
      <c r="P25" s="26"/>
      <c r="Q25" s="26"/>
      <c r="R25" s="26"/>
      <c r="S25" s="28"/>
      <c r="T25" s="57"/>
    </row>
    <row r="26" spans="1:20" ht="15.75">
      <c r="A26" s="34" t="s">
        <v>24</v>
      </c>
      <c r="B26" s="33" t="s">
        <v>28</v>
      </c>
      <c r="C26" s="32">
        <v>11</v>
      </c>
      <c r="D26" s="31">
        <v>11</v>
      </c>
      <c r="E26" s="31">
        <v>11</v>
      </c>
      <c r="F26" s="31">
        <v>11</v>
      </c>
      <c r="G26" s="31">
        <v>11</v>
      </c>
      <c r="H26" s="31">
        <v>11</v>
      </c>
      <c r="I26" s="36">
        <v>8</v>
      </c>
      <c r="J26" s="30">
        <v>3455000</v>
      </c>
      <c r="K26" s="29">
        <v>3455000</v>
      </c>
      <c r="L26" s="29">
        <v>3455000</v>
      </c>
      <c r="M26" s="29">
        <v>3455000</v>
      </c>
      <c r="N26" s="36">
        <v>5</v>
      </c>
      <c r="O26" s="35">
        <v>1</v>
      </c>
      <c r="P26" s="33">
        <v>0</v>
      </c>
      <c r="Q26" s="33">
        <v>0</v>
      </c>
      <c r="R26" s="33">
        <v>0</v>
      </c>
      <c r="S26" s="36">
        <v>0</v>
      </c>
      <c r="T26" s="58">
        <v>0</v>
      </c>
    </row>
    <row r="27" spans="1:20" ht="15.75">
      <c r="A27" s="34" t="s">
        <v>24</v>
      </c>
      <c r="B27" s="33" t="s">
        <v>29</v>
      </c>
      <c r="C27" s="32">
        <v>11</v>
      </c>
      <c r="D27" s="31">
        <v>11</v>
      </c>
      <c r="E27" s="31">
        <v>11</v>
      </c>
      <c r="F27" s="31">
        <v>11</v>
      </c>
      <c r="G27" s="31">
        <v>11</v>
      </c>
      <c r="H27" s="31">
        <v>9</v>
      </c>
      <c r="I27" s="36">
        <v>9</v>
      </c>
      <c r="J27" s="30">
        <v>4745000</v>
      </c>
      <c r="K27" s="29">
        <v>4745000</v>
      </c>
      <c r="L27" s="29">
        <v>4745000</v>
      </c>
      <c r="M27" s="29">
        <v>4745000</v>
      </c>
      <c r="N27" s="36">
        <v>9</v>
      </c>
      <c r="O27" s="35">
        <v>2</v>
      </c>
      <c r="P27" s="33">
        <v>0</v>
      </c>
      <c r="Q27" s="33">
        <v>0</v>
      </c>
      <c r="R27" s="33">
        <v>0</v>
      </c>
      <c r="S27" s="36">
        <v>0</v>
      </c>
      <c r="T27" s="58">
        <v>0</v>
      </c>
    </row>
    <row r="28" spans="1:20" ht="15.75">
      <c r="A28" s="34" t="s">
        <v>24</v>
      </c>
      <c r="B28" s="33" t="s">
        <v>30</v>
      </c>
      <c r="C28" s="32">
        <v>3</v>
      </c>
      <c r="D28" s="31">
        <v>3</v>
      </c>
      <c r="E28" s="31">
        <v>3</v>
      </c>
      <c r="F28" s="31">
        <v>3</v>
      </c>
      <c r="G28" s="31">
        <v>3</v>
      </c>
      <c r="H28" s="31">
        <v>1</v>
      </c>
      <c r="I28" s="36">
        <v>1</v>
      </c>
      <c r="J28" s="30">
        <v>1250000</v>
      </c>
      <c r="K28" s="29">
        <v>1250000</v>
      </c>
      <c r="L28" s="29">
        <v>1250000</v>
      </c>
      <c r="M28" s="29">
        <v>1250000</v>
      </c>
      <c r="N28" s="36">
        <v>1</v>
      </c>
      <c r="O28" s="35">
        <v>0</v>
      </c>
      <c r="P28" s="33">
        <v>0</v>
      </c>
      <c r="Q28" s="33">
        <v>0</v>
      </c>
      <c r="R28" s="33">
        <v>0</v>
      </c>
      <c r="S28" s="36">
        <v>0</v>
      </c>
      <c r="T28" s="58">
        <v>0</v>
      </c>
    </row>
    <row r="29" spans="1:20" ht="15.75">
      <c r="A29" s="34" t="s">
        <v>24</v>
      </c>
      <c r="B29" s="33" t="s">
        <v>66</v>
      </c>
      <c r="C29" s="32"/>
      <c r="D29" s="31"/>
      <c r="E29" s="31"/>
      <c r="F29" s="31"/>
      <c r="G29" s="31"/>
      <c r="H29" s="31"/>
      <c r="I29" s="28"/>
      <c r="J29" s="30">
        <v>1450000</v>
      </c>
      <c r="K29" s="29">
        <v>1450000</v>
      </c>
      <c r="L29" s="29">
        <v>1450000</v>
      </c>
      <c r="M29" s="29">
        <v>1450000</v>
      </c>
      <c r="N29" s="28"/>
      <c r="O29" s="27"/>
      <c r="P29" s="26"/>
      <c r="Q29" s="26"/>
      <c r="R29" s="26"/>
      <c r="S29" s="28"/>
      <c r="T29" s="57"/>
    </row>
    <row r="30" spans="1:20" ht="15.75">
      <c r="A30" s="34" t="s">
        <v>24</v>
      </c>
      <c r="B30" s="33" t="s">
        <v>65</v>
      </c>
      <c r="C30" s="32"/>
      <c r="D30" s="31"/>
      <c r="E30" s="31"/>
      <c r="F30" s="31"/>
      <c r="G30" s="31"/>
      <c r="H30" s="31"/>
      <c r="I30" s="28"/>
      <c r="J30" s="30">
        <v>1000000</v>
      </c>
      <c r="K30" s="29">
        <v>1000000</v>
      </c>
      <c r="L30" s="29">
        <v>1000000</v>
      </c>
      <c r="M30" s="29">
        <v>1000000</v>
      </c>
      <c r="N30" s="28"/>
      <c r="O30" s="27"/>
      <c r="P30" s="26"/>
      <c r="Q30" s="26"/>
      <c r="R30" s="26"/>
      <c r="S30" s="28"/>
      <c r="T30" s="57"/>
    </row>
    <row r="31" spans="1:20" ht="15.75">
      <c r="A31" s="34"/>
      <c r="B31" s="33" t="s">
        <v>63</v>
      </c>
      <c r="C31" s="32">
        <f>SUM(C20:C30)</f>
        <v>596</v>
      </c>
      <c r="D31" s="31">
        <f>SUM(D20:D30)</f>
        <v>595</v>
      </c>
      <c r="E31" s="31">
        <v>595</v>
      </c>
      <c r="F31" s="31">
        <f>SUM(F20:F30)</f>
        <v>595</v>
      </c>
      <c r="G31" s="31">
        <f>SUM(G20:G30)</f>
        <v>568</v>
      </c>
      <c r="H31" s="31">
        <v>564</v>
      </c>
      <c r="I31" s="36">
        <f>SUM(I20:I30)</f>
        <v>535</v>
      </c>
      <c r="J31" s="30">
        <f>SUM(J20:J30)</f>
        <v>173527399</v>
      </c>
      <c r="K31" s="37">
        <f>SUM(K20:K30) + 93567200</f>
        <v>175029599</v>
      </c>
      <c r="L31" s="37">
        <v>176820959</v>
      </c>
      <c r="M31" s="37">
        <f>SUM(M20:M30) + 93567200 + 7492000 + 599360</f>
        <v>176820959</v>
      </c>
      <c r="N31" s="36">
        <f t="shared" ref="N31:S31" si="4">SUM(N20:N30)</f>
        <v>529</v>
      </c>
      <c r="O31" s="35">
        <f t="shared" si="4"/>
        <v>458</v>
      </c>
      <c r="P31" s="33">
        <f t="shared" si="4"/>
        <v>446</v>
      </c>
      <c r="Q31" s="33">
        <f t="shared" si="4"/>
        <v>375</v>
      </c>
      <c r="R31" s="33">
        <f t="shared" si="4"/>
        <v>334</v>
      </c>
      <c r="S31" s="36">
        <f t="shared" si="4"/>
        <v>65</v>
      </c>
      <c r="T31" s="58">
        <f t="shared" ref="T31" si="5">SUM(T20:T30)</f>
        <v>14</v>
      </c>
    </row>
    <row r="32" spans="1:20" ht="15.75">
      <c r="A32" s="34"/>
      <c r="B32" s="33"/>
      <c r="C32" s="32"/>
      <c r="D32" s="31"/>
      <c r="E32" s="31"/>
      <c r="F32" s="31"/>
      <c r="G32" s="31"/>
      <c r="H32" s="31"/>
      <c r="I32" s="28"/>
      <c r="J32" s="30"/>
      <c r="K32" s="29"/>
      <c r="L32" s="29"/>
      <c r="M32" s="29"/>
      <c r="N32" s="28"/>
      <c r="O32" s="27"/>
      <c r="P32" s="26"/>
      <c r="Q32" s="26"/>
      <c r="R32" s="26"/>
      <c r="S32" s="28"/>
      <c r="T32" s="57"/>
    </row>
    <row r="33" spans="1:20" ht="15.75">
      <c r="A33" s="34" t="s">
        <v>31</v>
      </c>
      <c r="B33" s="33" t="s">
        <v>32</v>
      </c>
      <c r="C33" s="32">
        <v>40</v>
      </c>
      <c r="D33" s="31">
        <v>40</v>
      </c>
      <c r="E33" s="38">
        <v>34</v>
      </c>
      <c r="F33" s="38">
        <v>34</v>
      </c>
      <c r="G33" s="38">
        <v>34</v>
      </c>
      <c r="H33" s="38">
        <v>34</v>
      </c>
      <c r="I33" s="36">
        <v>34</v>
      </c>
      <c r="J33" s="30">
        <v>4550000</v>
      </c>
      <c r="K33" s="29">
        <v>4550000</v>
      </c>
      <c r="L33" s="29">
        <v>4550000</v>
      </c>
      <c r="M33" s="29">
        <v>4550000</v>
      </c>
      <c r="N33" s="36">
        <v>22</v>
      </c>
      <c r="O33" s="35">
        <v>10</v>
      </c>
      <c r="P33" s="33">
        <v>10</v>
      </c>
      <c r="Q33" s="33">
        <v>0</v>
      </c>
      <c r="R33" s="33">
        <v>0</v>
      </c>
      <c r="S33" s="36">
        <v>0</v>
      </c>
      <c r="T33" s="58">
        <v>0</v>
      </c>
    </row>
    <row r="34" spans="1:20" ht="15.75">
      <c r="A34" s="34" t="s">
        <v>31</v>
      </c>
      <c r="B34" s="33" t="s">
        <v>33</v>
      </c>
      <c r="C34" s="32">
        <v>16</v>
      </c>
      <c r="D34" s="31">
        <v>16</v>
      </c>
      <c r="E34" s="31">
        <v>16</v>
      </c>
      <c r="F34" s="31">
        <v>16</v>
      </c>
      <c r="G34" s="31">
        <v>16</v>
      </c>
      <c r="H34" s="31">
        <v>15</v>
      </c>
      <c r="I34" s="28">
        <v>15</v>
      </c>
      <c r="J34" s="30">
        <v>6158949</v>
      </c>
      <c r="K34" s="29">
        <v>6158949</v>
      </c>
      <c r="L34" s="29">
        <v>6158949</v>
      </c>
      <c r="M34" s="29">
        <v>6158949</v>
      </c>
      <c r="N34" s="28">
        <v>0</v>
      </c>
      <c r="O34" s="27">
        <v>0</v>
      </c>
      <c r="P34" s="26">
        <v>0</v>
      </c>
      <c r="Q34" s="26">
        <v>0</v>
      </c>
      <c r="R34" s="26">
        <v>0</v>
      </c>
      <c r="S34" s="28">
        <v>0</v>
      </c>
      <c r="T34" s="57">
        <v>0</v>
      </c>
    </row>
    <row r="35" spans="1:20" ht="47.25">
      <c r="A35" s="34" t="s">
        <v>31</v>
      </c>
      <c r="B35" s="33" t="s">
        <v>34</v>
      </c>
      <c r="C35" s="32">
        <v>46</v>
      </c>
      <c r="D35" s="31">
        <v>46</v>
      </c>
      <c r="E35" s="38">
        <v>44</v>
      </c>
      <c r="F35" s="38">
        <v>44</v>
      </c>
      <c r="G35" s="38">
        <v>44</v>
      </c>
      <c r="H35" s="38">
        <v>44</v>
      </c>
      <c r="I35" s="36">
        <v>44</v>
      </c>
      <c r="J35" s="30">
        <v>15452563</v>
      </c>
      <c r="K35" s="29">
        <v>15452563</v>
      </c>
      <c r="L35" s="39" t="s">
        <v>64</v>
      </c>
      <c r="M35" s="39" t="s">
        <v>64</v>
      </c>
      <c r="N35" s="36">
        <v>44</v>
      </c>
      <c r="O35" s="35">
        <v>44</v>
      </c>
      <c r="P35" s="33">
        <v>44</v>
      </c>
      <c r="Q35" s="33">
        <v>44</v>
      </c>
      <c r="R35" s="33">
        <v>44</v>
      </c>
      <c r="S35" s="36">
        <v>38</v>
      </c>
      <c r="T35" s="58">
        <v>26</v>
      </c>
    </row>
    <row r="36" spans="1:20" ht="15.75">
      <c r="A36" s="34"/>
      <c r="B36" s="33" t="s">
        <v>63</v>
      </c>
      <c r="C36" s="32">
        <f>SUM(C33:C35)</f>
        <v>102</v>
      </c>
      <c r="D36" s="31">
        <f>SUM(D33:D35)</f>
        <v>102</v>
      </c>
      <c r="E36" s="38">
        <v>94</v>
      </c>
      <c r="F36" s="38">
        <f>SUM(F33:F35)</f>
        <v>94</v>
      </c>
      <c r="G36" s="38">
        <f>SUM(G33:G35)</f>
        <v>94</v>
      </c>
      <c r="H36" s="38">
        <v>93</v>
      </c>
      <c r="I36" s="36">
        <f>SUM(I33:I35)</f>
        <v>93</v>
      </c>
      <c r="J36" s="30">
        <f>SUM(J33:J35)</f>
        <v>26161512</v>
      </c>
      <c r="K36" s="29">
        <f>SUM(K33:K35)</f>
        <v>26161512</v>
      </c>
      <c r="L36" s="37">
        <v>25411949</v>
      </c>
      <c r="M36" s="37">
        <f>SUM(M33:M34) + 14703000</f>
        <v>25411949</v>
      </c>
      <c r="N36" s="36">
        <f t="shared" ref="N36:S36" si="6">SUM(N33:N35)</f>
        <v>66</v>
      </c>
      <c r="O36" s="35">
        <f t="shared" si="6"/>
        <v>54</v>
      </c>
      <c r="P36" s="33">
        <f t="shared" si="6"/>
        <v>54</v>
      </c>
      <c r="Q36" s="33">
        <f t="shared" si="6"/>
        <v>44</v>
      </c>
      <c r="R36" s="33">
        <f t="shared" si="6"/>
        <v>44</v>
      </c>
      <c r="S36" s="36">
        <f t="shared" si="6"/>
        <v>38</v>
      </c>
      <c r="T36" s="58">
        <f t="shared" ref="T36" si="7">SUM(T33:T35)</f>
        <v>26</v>
      </c>
    </row>
    <row r="37" spans="1:20" ht="15.75">
      <c r="A37" s="34"/>
      <c r="B37" s="33"/>
      <c r="C37" s="32"/>
      <c r="D37" s="31"/>
      <c r="E37" s="31"/>
      <c r="F37" s="31"/>
      <c r="G37" s="31"/>
      <c r="H37" s="31"/>
      <c r="I37" s="28"/>
      <c r="J37" s="30"/>
      <c r="K37" s="29"/>
      <c r="L37" s="29"/>
      <c r="M37" s="29"/>
      <c r="N37" s="28"/>
      <c r="O37" s="27"/>
      <c r="P37" s="26"/>
      <c r="Q37" s="26"/>
      <c r="R37" s="26"/>
      <c r="S37" s="28"/>
      <c r="T37" s="57"/>
    </row>
    <row r="38" spans="1:20" ht="15.75">
      <c r="A38" s="34" t="s">
        <v>35</v>
      </c>
      <c r="B38" s="33" t="s">
        <v>36</v>
      </c>
      <c r="C38" s="32">
        <v>2</v>
      </c>
      <c r="D38" s="31">
        <v>2</v>
      </c>
      <c r="E38" s="31">
        <v>2</v>
      </c>
      <c r="F38" s="31">
        <v>2</v>
      </c>
      <c r="G38" s="31">
        <v>2</v>
      </c>
      <c r="H38" s="31">
        <v>2</v>
      </c>
      <c r="I38" s="28">
        <v>2</v>
      </c>
      <c r="J38" s="30">
        <v>48171069</v>
      </c>
      <c r="K38" s="29">
        <v>48171069</v>
      </c>
      <c r="L38" s="37">
        <v>48024000</v>
      </c>
      <c r="M38" s="37">
        <v>48024000</v>
      </c>
      <c r="N38" s="28">
        <v>2</v>
      </c>
      <c r="O38" s="27">
        <v>2</v>
      </c>
      <c r="P38" s="26">
        <v>2</v>
      </c>
      <c r="Q38" s="26">
        <v>0</v>
      </c>
      <c r="R38" s="26">
        <v>0</v>
      </c>
      <c r="S38" s="28">
        <v>0</v>
      </c>
      <c r="T38" s="57">
        <v>0</v>
      </c>
    </row>
    <row r="39" spans="1:20" ht="15.75">
      <c r="A39" s="34" t="s">
        <v>35</v>
      </c>
      <c r="B39" s="33" t="s">
        <v>37</v>
      </c>
      <c r="C39" s="32">
        <v>1</v>
      </c>
      <c r="D39" s="31">
        <v>1</v>
      </c>
      <c r="E39" s="31">
        <v>1</v>
      </c>
      <c r="F39" s="31">
        <v>1</v>
      </c>
      <c r="G39" s="31">
        <v>1</v>
      </c>
      <c r="H39" s="31">
        <v>1</v>
      </c>
      <c r="I39" s="28">
        <v>1</v>
      </c>
      <c r="J39" s="30">
        <v>75000000</v>
      </c>
      <c r="K39" s="29">
        <v>75000000</v>
      </c>
      <c r="L39" s="37">
        <v>74772000</v>
      </c>
      <c r="M39" s="37">
        <v>74772000</v>
      </c>
      <c r="N39" s="28">
        <v>1</v>
      </c>
      <c r="O39" s="27">
        <v>1</v>
      </c>
      <c r="P39" s="26">
        <v>1</v>
      </c>
      <c r="Q39" s="26">
        <v>0</v>
      </c>
      <c r="R39" s="26">
        <v>0</v>
      </c>
      <c r="S39" s="28">
        <v>0</v>
      </c>
      <c r="T39" s="57">
        <v>0</v>
      </c>
    </row>
    <row r="40" spans="1:20" ht="15.75">
      <c r="A40" s="34" t="s">
        <v>35</v>
      </c>
      <c r="B40" s="33" t="s">
        <v>38</v>
      </c>
      <c r="C40" s="32">
        <v>130</v>
      </c>
      <c r="D40" s="38">
        <v>120</v>
      </c>
      <c r="E40" s="38">
        <v>120</v>
      </c>
      <c r="F40" s="38">
        <v>1</v>
      </c>
      <c r="G40" s="38">
        <v>1</v>
      </c>
      <c r="H40" s="38">
        <v>1</v>
      </c>
      <c r="I40" s="36">
        <v>1</v>
      </c>
      <c r="J40" s="30">
        <v>139650000</v>
      </c>
      <c r="K40" s="29">
        <v>139650000</v>
      </c>
      <c r="L40" s="37">
        <v>139225000</v>
      </c>
      <c r="M40" s="39">
        <v>139225000</v>
      </c>
      <c r="N40" s="36">
        <v>1</v>
      </c>
      <c r="O40" s="35">
        <v>1</v>
      </c>
      <c r="P40" s="33">
        <v>1</v>
      </c>
      <c r="Q40" s="33">
        <v>0</v>
      </c>
      <c r="R40" s="33">
        <v>0</v>
      </c>
      <c r="S40" s="36">
        <v>0</v>
      </c>
      <c r="T40" s="58">
        <v>0</v>
      </c>
    </row>
    <row r="41" spans="1:20" ht="15.75">
      <c r="A41" s="34" t="s">
        <v>35</v>
      </c>
      <c r="B41" s="33" t="s">
        <v>62</v>
      </c>
      <c r="C41" s="32"/>
      <c r="D41" s="38"/>
      <c r="E41" s="38"/>
      <c r="F41" s="38"/>
      <c r="G41" s="38"/>
      <c r="H41" s="38"/>
      <c r="I41" s="28"/>
      <c r="J41" s="30">
        <v>0</v>
      </c>
      <c r="K41" s="29">
        <v>0</v>
      </c>
      <c r="L41" s="39">
        <v>800000</v>
      </c>
      <c r="M41" s="39">
        <v>800000</v>
      </c>
      <c r="N41" s="28"/>
      <c r="O41" s="27"/>
      <c r="P41" s="26"/>
      <c r="Q41" s="26"/>
      <c r="R41" s="26"/>
      <c r="S41" s="28"/>
      <c r="T41" s="57"/>
    </row>
    <row r="42" spans="1:20" ht="15.75">
      <c r="A42" s="34"/>
      <c r="B42" s="33" t="s">
        <v>61</v>
      </c>
      <c r="C42" s="32">
        <f>SUM(C38:C40)</f>
        <v>133</v>
      </c>
      <c r="D42" s="38">
        <f>SUM(D38:D40)</f>
        <v>123</v>
      </c>
      <c r="E42" s="38">
        <v>123</v>
      </c>
      <c r="F42" s="38">
        <f>SUM(F38:F40)</f>
        <v>4</v>
      </c>
      <c r="G42" s="38">
        <f>SUM(G38:G40)</f>
        <v>4</v>
      </c>
      <c r="H42" s="38">
        <v>4</v>
      </c>
      <c r="I42" s="36">
        <f>SUM(I38:I40)</f>
        <v>4</v>
      </c>
      <c r="J42" s="30">
        <f>SUM(J38:J41)</f>
        <v>262821069</v>
      </c>
      <c r="K42" s="29">
        <f>SUM(K38:K41)</f>
        <v>262821069</v>
      </c>
      <c r="L42" s="29">
        <v>262821000</v>
      </c>
      <c r="M42" s="29">
        <f>SUM(M38:M41)</f>
        <v>262821000</v>
      </c>
      <c r="N42" s="36">
        <f t="shared" ref="N42:S42" si="8">SUM(N38:N40)</f>
        <v>4</v>
      </c>
      <c r="O42" s="35">
        <f t="shared" si="8"/>
        <v>4</v>
      </c>
      <c r="P42" s="33">
        <f t="shared" si="8"/>
        <v>4</v>
      </c>
      <c r="Q42" s="33">
        <f t="shared" si="8"/>
        <v>0</v>
      </c>
      <c r="R42" s="33">
        <f t="shared" si="8"/>
        <v>0</v>
      </c>
      <c r="S42" s="36">
        <f t="shared" si="8"/>
        <v>0</v>
      </c>
      <c r="T42" s="58">
        <f t="shared" ref="T42" si="9">SUM(T38:T40)</f>
        <v>0</v>
      </c>
    </row>
    <row r="43" spans="1:20" ht="15.75">
      <c r="A43" s="34"/>
      <c r="B43" s="33"/>
      <c r="C43" s="32"/>
      <c r="D43" s="31"/>
      <c r="E43" s="31"/>
      <c r="F43" s="31"/>
      <c r="G43" s="31"/>
      <c r="H43" s="31"/>
      <c r="I43" s="28"/>
      <c r="J43" s="30"/>
      <c r="K43" s="29"/>
      <c r="L43" s="29"/>
      <c r="M43" s="29"/>
      <c r="N43" s="28"/>
      <c r="O43" s="27"/>
      <c r="P43" s="26"/>
      <c r="Q43" s="26"/>
      <c r="R43" s="26"/>
      <c r="S43" s="28"/>
      <c r="T43" s="57"/>
    </row>
    <row r="44" spans="1:20" ht="47.25">
      <c r="A44" s="34" t="s">
        <v>39</v>
      </c>
      <c r="B44" s="33" t="s">
        <v>40</v>
      </c>
      <c r="C44" s="32">
        <v>120</v>
      </c>
      <c r="D44" s="31">
        <v>120</v>
      </c>
      <c r="E44" s="31">
        <v>120</v>
      </c>
      <c r="F44" s="38">
        <v>118</v>
      </c>
      <c r="G44" s="38">
        <v>118</v>
      </c>
      <c r="H44" s="38">
        <v>112</v>
      </c>
      <c r="I44" s="36">
        <v>112</v>
      </c>
      <c r="J44" s="30">
        <v>58062020</v>
      </c>
      <c r="K44" s="29">
        <v>58062020</v>
      </c>
      <c r="L44" s="29">
        <v>58062020</v>
      </c>
      <c r="M44" s="39" t="s">
        <v>60</v>
      </c>
      <c r="N44" s="36">
        <v>82</v>
      </c>
      <c r="O44" s="35">
        <v>82</v>
      </c>
      <c r="P44" s="33">
        <v>34</v>
      </c>
      <c r="Q44" s="33">
        <v>10</v>
      </c>
      <c r="R44" s="33">
        <v>0</v>
      </c>
      <c r="S44" s="36">
        <v>0</v>
      </c>
      <c r="T44" s="58">
        <v>0</v>
      </c>
    </row>
    <row r="45" spans="1:20" ht="15.75">
      <c r="A45" s="34"/>
      <c r="B45" s="33"/>
      <c r="C45" s="32"/>
      <c r="D45" s="31"/>
      <c r="E45" s="31"/>
      <c r="F45" s="31"/>
      <c r="G45" s="31"/>
      <c r="H45" s="31"/>
      <c r="I45" s="28"/>
      <c r="J45" s="30"/>
      <c r="K45" s="29"/>
      <c r="L45" s="29"/>
      <c r="M45" s="29"/>
      <c r="N45" s="28"/>
      <c r="O45" s="27"/>
      <c r="P45" s="26"/>
      <c r="Q45" s="26"/>
      <c r="R45" s="26"/>
      <c r="S45" s="28"/>
      <c r="T45" s="57"/>
    </row>
    <row r="46" spans="1:20" ht="31.5">
      <c r="A46" s="34" t="s">
        <v>41</v>
      </c>
      <c r="B46" s="33" t="s">
        <v>42</v>
      </c>
      <c r="C46" s="32">
        <v>1</v>
      </c>
      <c r="D46" s="31">
        <v>1</v>
      </c>
      <c r="E46" s="31">
        <v>1</v>
      </c>
      <c r="F46" s="31">
        <v>1</v>
      </c>
      <c r="G46" s="31">
        <v>0</v>
      </c>
      <c r="H46" s="31">
        <v>0</v>
      </c>
      <c r="I46" s="28">
        <v>0</v>
      </c>
      <c r="J46" s="30">
        <v>43115</v>
      </c>
      <c r="K46" s="29">
        <v>43115</v>
      </c>
      <c r="L46" s="39" t="s">
        <v>59</v>
      </c>
      <c r="M46" s="39" t="s">
        <v>59</v>
      </c>
      <c r="N46" s="28">
        <v>0</v>
      </c>
      <c r="O46" s="27">
        <v>0</v>
      </c>
      <c r="P46" s="26">
        <v>0</v>
      </c>
      <c r="Q46" s="26">
        <v>0</v>
      </c>
      <c r="R46" s="26">
        <v>0</v>
      </c>
      <c r="S46" s="28">
        <v>0</v>
      </c>
      <c r="T46" s="57">
        <v>0</v>
      </c>
    </row>
    <row r="47" spans="1:20" ht="15.75">
      <c r="A47" s="34"/>
      <c r="B47" s="33"/>
      <c r="C47" s="32"/>
      <c r="D47" s="31"/>
      <c r="E47" s="31"/>
      <c r="F47" s="31"/>
      <c r="G47" s="31"/>
      <c r="H47" s="31"/>
      <c r="I47" s="28"/>
      <c r="J47" s="30"/>
      <c r="K47" s="29"/>
      <c r="L47" s="29"/>
      <c r="M47" s="29"/>
      <c r="N47" s="28"/>
      <c r="O47" s="27"/>
      <c r="P47" s="26"/>
      <c r="Q47" s="26"/>
      <c r="R47" s="26"/>
      <c r="S47" s="28"/>
      <c r="T47" s="57"/>
    </row>
    <row r="48" spans="1:20" ht="15.75">
      <c r="A48" s="34" t="s">
        <v>43</v>
      </c>
      <c r="B48" s="33" t="s">
        <v>43</v>
      </c>
      <c r="C48" s="32">
        <v>2</v>
      </c>
      <c r="D48" s="31">
        <v>2</v>
      </c>
      <c r="E48" s="31">
        <v>2</v>
      </c>
      <c r="F48" s="31">
        <v>2</v>
      </c>
      <c r="G48" s="31">
        <v>2</v>
      </c>
      <c r="H48" s="31">
        <v>2</v>
      </c>
      <c r="I48" s="28">
        <v>1</v>
      </c>
      <c r="J48" s="30">
        <v>740000</v>
      </c>
      <c r="K48" s="29">
        <v>740000</v>
      </c>
      <c r="L48" s="29">
        <v>740000</v>
      </c>
      <c r="M48" s="29">
        <v>740000</v>
      </c>
      <c r="N48" s="28">
        <v>1</v>
      </c>
      <c r="O48" s="27">
        <v>1</v>
      </c>
      <c r="P48" s="26">
        <v>1</v>
      </c>
      <c r="Q48" s="26">
        <v>0</v>
      </c>
      <c r="R48" s="26">
        <v>0</v>
      </c>
      <c r="S48" s="28">
        <v>0</v>
      </c>
      <c r="T48" s="57">
        <v>0</v>
      </c>
    </row>
    <row r="49" spans="1:20" ht="15.75">
      <c r="A49" s="34"/>
      <c r="B49" s="33"/>
      <c r="C49" s="32"/>
      <c r="D49" s="31"/>
      <c r="E49" s="31"/>
      <c r="F49" s="31"/>
      <c r="G49" s="31"/>
      <c r="H49" s="31"/>
      <c r="I49" s="28"/>
      <c r="J49" s="30"/>
      <c r="K49" s="29"/>
      <c r="L49" s="29"/>
      <c r="M49" s="29"/>
      <c r="N49" s="28"/>
      <c r="O49" s="27"/>
      <c r="P49" s="26"/>
      <c r="Q49" s="26"/>
      <c r="R49" s="26"/>
      <c r="S49" s="28"/>
      <c r="T49" s="57"/>
    </row>
    <row r="50" spans="1:20" ht="47.25">
      <c r="A50" s="34" t="s">
        <v>44</v>
      </c>
      <c r="B50" s="33" t="s">
        <v>45</v>
      </c>
      <c r="C50" s="32">
        <v>1</v>
      </c>
      <c r="D50" s="31">
        <v>1</v>
      </c>
      <c r="E50" s="31">
        <v>1</v>
      </c>
      <c r="F50" s="38">
        <v>0</v>
      </c>
      <c r="G50" s="38">
        <v>0</v>
      </c>
      <c r="H50" s="38">
        <v>0</v>
      </c>
      <c r="I50" s="36">
        <v>0</v>
      </c>
      <c r="J50" s="30">
        <v>4859000</v>
      </c>
      <c r="K50" s="29">
        <v>4859000</v>
      </c>
      <c r="L50" s="39" t="s">
        <v>58</v>
      </c>
      <c r="M50" s="39" t="s">
        <v>57</v>
      </c>
      <c r="N50" s="36">
        <v>0</v>
      </c>
      <c r="O50" s="35">
        <v>0</v>
      </c>
      <c r="P50" s="33">
        <v>0</v>
      </c>
      <c r="Q50" s="33">
        <v>0</v>
      </c>
      <c r="R50" s="33">
        <v>0</v>
      </c>
      <c r="S50" s="36">
        <v>0</v>
      </c>
      <c r="T50" s="58">
        <v>0</v>
      </c>
    </row>
    <row r="51" spans="1:20" ht="15.75">
      <c r="A51" s="34"/>
      <c r="B51" s="33"/>
      <c r="C51" s="32"/>
      <c r="D51" s="31"/>
      <c r="E51" s="31"/>
      <c r="F51" s="31"/>
      <c r="G51" s="31"/>
      <c r="H51" s="31"/>
      <c r="I51" s="28"/>
      <c r="J51" s="30"/>
      <c r="K51" s="29"/>
      <c r="L51" s="29"/>
      <c r="M51" s="29"/>
      <c r="N51" s="28"/>
      <c r="O51" s="27"/>
      <c r="P51" s="26"/>
      <c r="Q51" s="26"/>
      <c r="R51" s="26"/>
      <c r="S51" s="28"/>
      <c r="T51" s="57"/>
    </row>
    <row r="52" spans="1:20" ht="15.75">
      <c r="A52" s="34" t="s">
        <v>46</v>
      </c>
      <c r="B52" s="33" t="s">
        <v>47</v>
      </c>
      <c r="C52" s="32">
        <v>94</v>
      </c>
      <c r="D52" s="31">
        <v>94</v>
      </c>
      <c r="E52" s="31">
        <v>94</v>
      </c>
      <c r="F52" s="31">
        <v>94</v>
      </c>
      <c r="G52" s="31">
        <v>94</v>
      </c>
      <c r="H52" s="31">
        <v>36</v>
      </c>
      <c r="I52" s="36">
        <v>36</v>
      </c>
      <c r="J52" s="30">
        <v>10687857</v>
      </c>
      <c r="K52" s="29">
        <v>10687857</v>
      </c>
      <c r="L52" s="29">
        <v>10687857</v>
      </c>
      <c r="M52" s="29">
        <v>10687857</v>
      </c>
      <c r="N52" s="36">
        <v>36</v>
      </c>
      <c r="O52" s="35">
        <v>36</v>
      </c>
      <c r="P52" s="33">
        <v>36</v>
      </c>
      <c r="Q52" s="33">
        <v>16</v>
      </c>
      <c r="R52" s="33">
        <v>16</v>
      </c>
      <c r="S52" s="36">
        <v>0</v>
      </c>
      <c r="T52" s="58">
        <v>0</v>
      </c>
    </row>
    <row r="53" spans="1:20" ht="15.75">
      <c r="A53" s="34"/>
      <c r="B53" s="33"/>
      <c r="C53" s="32"/>
      <c r="D53" s="31"/>
      <c r="E53" s="31"/>
      <c r="F53" s="31"/>
      <c r="G53" s="31"/>
      <c r="H53" s="31"/>
      <c r="I53" s="28"/>
      <c r="J53" s="30"/>
      <c r="K53" s="29"/>
      <c r="L53" s="29"/>
      <c r="M53" s="29"/>
      <c r="N53" s="28"/>
      <c r="O53" s="27"/>
      <c r="P53" s="26"/>
      <c r="Q53" s="26"/>
      <c r="R53" s="26"/>
      <c r="S53" s="28"/>
      <c r="T53" s="57"/>
    </row>
    <row r="54" spans="1:20" ht="15.75">
      <c r="A54" s="34" t="s">
        <v>48</v>
      </c>
      <c r="B54" s="33" t="s">
        <v>49</v>
      </c>
      <c r="C54" s="32">
        <v>2</v>
      </c>
      <c r="D54" s="31">
        <v>2</v>
      </c>
      <c r="E54" s="31">
        <v>2</v>
      </c>
      <c r="F54" s="31">
        <v>2</v>
      </c>
      <c r="G54" s="38">
        <v>0</v>
      </c>
      <c r="H54" s="38">
        <v>0</v>
      </c>
      <c r="I54" s="36">
        <v>0</v>
      </c>
      <c r="J54" s="30">
        <v>1761760</v>
      </c>
      <c r="K54" s="29">
        <v>1761760</v>
      </c>
      <c r="L54" s="29">
        <v>1761760</v>
      </c>
      <c r="M54" s="37">
        <v>0</v>
      </c>
      <c r="N54" s="36">
        <v>0</v>
      </c>
      <c r="O54" s="35">
        <v>0</v>
      </c>
      <c r="P54" s="33">
        <v>0</v>
      </c>
      <c r="Q54" s="33">
        <v>0</v>
      </c>
      <c r="R54" s="33">
        <v>0</v>
      </c>
      <c r="S54" s="36">
        <v>0</v>
      </c>
      <c r="T54" s="58">
        <v>0</v>
      </c>
    </row>
    <row r="55" spans="1:20" ht="15.75">
      <c r="A55" s="34"/>
      <c r="B55" s="33"/>
      <c r="C55" s="32"/>
      <c r="D55" s="31"/>
      <c r="E55" s="31"/>
      <c r="F55" s="31"/>
      <c r="G55" s="31"/>
      <c r="H55" s="31"/>
      <c r="I55" s="28"/>
      <c r="J55" s="30"/>
      <c r="K55" s="29"/>
      <c r="L55" s="29"/>
      <c r="M55" s="29"/>
      <c r="N55" s="28"/>
      <c r="O55" s="27"/>
      <c r="P55" s="26"/>
      <c r="Q55" s="26"/>
      <c r="R55" s="26"/>
      <c r="S55" s="28"/>
      <c r="T55" s="57"/>
    </row>
    <row r="56" spans="1:20" ht="16.5" thickBot="1">
      <c r="A56" s="25" t="s">
        <v>50</v>
      </c>
      <c r="B56" s="18"/>
      <c r="C56" s="24">
        <f>SUM(C3,C12,C18,C31,C36,C42,C44,C46,C48,C50,C52,C55,C54)</f>
        <v>2240</v>
      </c>
      <c r="D56" s="23">
        <f>SUM(D3,D12,D18,D31,D36,D42,D44,D46,D48,D50,D52,D55,D54)</f>
        <v>2060</v>
      </c>
      <c r="E56" s="23">
        <v>1990</v>
      </c>
      <c r="F56" s="23">
        <f>SUM(F3,F12,F18,F31,F36,F42,F44,F46,F48,F50,F52,F55,F54)</f>
        <v>1868</v>
      </c>
      <c r="G56" s="23">
        <f>SUM(G3,G12,G18,G31,G36,G42,G44:G54)</f>
        <v>1634</v>
      </c>
      <c r="H56" s="23">
        <v>1410</v>
      </c>
      <c r="I56" s="20">
        <f>SUM(I3,I12,I18,I31,I36,I42,I44:I54)</f>
        <v>1057</v>
      </c>
      <c r="J56" s="22">
        <f>SUM(J3,J12,J18,J31,J36,J42,J44,J46,J48,J50,J52,J55,J54)</f>
        <v>837740313</v>
      </c>
      <c r="K56" s="21">
        <f>16659900 + SUM(K12,K18,K31,K36,K42,K44,K46,K48,K50,K52,K55,K54)</f>
        <v>935710512</v>
      </c>
      <c r="L56" s="21">
        <v>1008552502</v>
      </c>
      <c r="M56" s="21">
        <f>M54+M52+0+M48+57177038+M42+M36+M31+M18+M12+M5 + 21115</f>
        <v>991982760</v>
      </c>
      <c r="N56" s="20">
        <f t="shared" ref="N56:S56" si="10">SUM(N3,N12,N18,N31,N36,N42,N44:N54)</f>
        <v>954</v>
      </c>
      <c r="O56" s="19">
        <f t="shared" si="10"/>
        <v>847</v>
      </c>
      <c r="P56" s="18">
        <f t="shared" si="10"/>
        <v>770</v>
      </c>
      <c r="Q56" s="18">
        <f t="shared" si="10"/>
        <v>597</v>
      </c>
      <c r="R56" s="18">
        <f t="shared" si="10"/>
        <v>544</v>
      </c>
      <c r="S56" s="20">
        <f t="shared" si="10"/>
        <v>147</v>
      </c>
      <c r="T56" s="60">
        <f t="shared" ref="T56" si="11">SUM(T3,T12,T18,T31,T36,T42,T44:T54)</f>
        <v>76</v>
      </c>
    </row>
    <row r="57" spans="1:20" ht="13.5" thickTop="1"/>
    <row r="58" spans="1:20" ht="15.75">
      <c r="A58" s="17" t="s">
        <v>56</v>
      </c>
    </row>
  </sheetData>
  <mergeCells count="3">
    <mergeCell ref="A1:A2"/>
    <mergeCell ref="B1:B2"/>
    <mergeCell ref="C1:T1"/>
  </mergeCells>
  <pageMargins left="0.25" right="0.25" top="0.75" bottom="0.75" header="0.3" footer="0.3"/>
  <pageSetup scale="39" orientation="landscape" horizontalDpi="300" verticalDpi="300" r:id="rId1"/>
  <headerFooter alignWithMargins="0">
    <oddHeader>&amp;C&amp;"Times New Roman,Bold"&amp;14ATTACHMENT A&amp;12
SPECTRUM RELOCATION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BA47"/>
  <sheetViews>
    <sheetView zoomScale="75" zoomScaleNormal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40625" defaultRowHeight="12.75"/>
  <cols>
    <col min="1" max="1" width="18" customWidth="1"/>
    <col min="2" max="2" width="49.140625" customWidth="1"/>
    <col min="3" max="4" width="9.7109375" customWidth="1"/>
    <col min="5" max="5" width="6.7109375" customWidth="1"/>
    <col min="6" max="6" width="5.85546875" customWidth="1"/>
    <col min="7" max="7" width="6.7109375" customWidth="1"/>
    <col min="8" max="8" width="5.7109375" customWidth="1"/>
    <col min="9" max="9" width="6.7109375" customWidth="1"/>
    <col min="10" max="10" width="5.7109375" customWidth="1"/>
    <col min="11" max="11" width="6.7109375" customWidth="1"/>
    <col min="12" max="12" width="5.7109375" customWidth="1"/>
    <col min="13" max="13" width="6.7109375" customWidth="1"/>
    <col min="14" max="14" width="4.7109375" customWidth="1"/>
    <col min="15" max="15" width="6.7109375" customWidth="1"/>
    <col min="16" max="16" width="4.7109375" customWidth="1"/>
    <col min="17" max="17" width="6.7109375" customWidth="1"/>
    <col min="18" max="18" width="4.7109375" customWidth="1"/>
    <col min="19" max="19" width="6.7109375" customWidth="1"/>
    <col min="20" max="20" width="4.7109375" customWidth="1"/>
    <col min="21" max="21" width="6.7109375" customWidth="1"/>
    <col min="22" max="22" width="4.7109375" customWidth="1"/>
    <col min="23" max="23" width="6.7109375" customWidth="1"/>
    <col min="24" max="24" width="4.7109375" customWidth="1"/>
    <col min="25" max="25" width="6.7109375" customWidth="1"/>
    <col min="26" max="26" width="4.7109375" customWidth="1"/>
    <col min="27" max="27" width="6.7109375" customWidth="1"/>
    <col min="28" max="28" width="4.7109375" customWidth="1"/>
    <col min="29" max="29" width="6.7109375" customWidth="1"/>
    <col min="30" max="30" width="4.7109375" customWidth="1"/>
    <col min="31" max="31" width="6.7109375" customWidth="1"/>
    <col min="32" max="32" width="4.7109375" customWidth="1"/>
    <col min="33" max="33" width="6.7109375" customWidth="1"/>
    <col min="34" max="34" width="4.7109375" customWidth="1"/>
    <col min="35" max="35" width="6.7109375" customWidth="1"/>
    <col min="36" max="36" width="4.7109375" customWidth="1"/>
    <col min="37" max="37" width="6.7109375" customWidth="1"/>
    <col min="38" max="38" width="4.7109375" customWidth="1"/>
    <col min="39" max="39" width="6.7109375" customWidth="1"/>
    <col min="40" max="40" width="4.7109375" customWidth="1"/>
    <col min="41" max="41" width="6.7109375" customWidth="1"/>
    <col min="42" max="42" width="4.7109375" customWidth="1"/>
    <col min="43" max="43" width="6.7109375" customWidth="1"/>
    <col min="44" max="44" width="4.7109375" customWidth="1"/>
    <col min="45" max="45" width="6.7109375" customWidth="1"/>
    <col min="46" max="46" width="4.7109375" customWidth="1"/>
    <col min="47" max="47" width="6.7109375" customWidth="1"/>
    <col min="48" max="48" width="4.7109375" customWidth="1"/>
    <col min="49" max="49" width="6.7109375" customWidth="1"/>
    <col min="50" max="50" width="4.7109375" customWidth="1"/>
    <col min="51" max="51" width="6.7109375" customWidth="1"/>
    <col min="52" max="52" width="4.7109375" customWidth="1"/>
  </cols>
  <sheetData>
    <row r="1" spans="1:53" ht="80.45" customHeight="1">
      <c r="A1" s="1"/>
      <c r="B1" s="1"/>
      <c r="C1" s="80" t="s">
        <v>0</v>
      </c>
      <c r="D1" s="81"/>
      <c r="E1" s="82" t="s">
        <v>1</v>
      </c>
      <c r="F1" s="83"/>
      <c r="G1" s="83"/>
      <c r="H1" s="83"/>
      <c r="I1" s="83"/>
      <c r="J1" s="83"/>
      <c r="K1" s="83"/>
      <c r="L1" s="84"/>
      <c r="M1" s="76" t="s">
        <v>2</v>
      </c>
      <c r="N1" s="77"/>
      <c r="O1" s="77"/>
      <c r="P1" s="77"/>
      <c r="Q1" s="77"/>
      <c r="R1" s="77"/>
      <c r="S1" s="77"/>
      <c r="T1" s="78"/>
      <c r="U1" s="73" t="s">
        <v>3</v>
      </c>
      <c r="V1" s="74"/>
      <c r="W1" s="74"/>
      <c r="X1" s="74"/>
      <c r="Y1" s="74"/>
      <c r="Z1" s="74"/>
      <c r="AA1" s="74"/>
      <c r="AB1" s="75"/>
      <c r="AC1" s="76" t="s">
        <v>4</v>
      </c>
      <c r="AD1" s="77"/>
      <c r="AE1" s="77"/>
      <c r="AF1" s="77"/>
      <c r="AG1" s="77"/>
      <c r="AH1" s="77"/>
      <c r="AI1" s="77"/>
      <c r="AJ1" s="78"/>
      <c r="AK1" s="73" t="s">
        <v>5</v>
      </c>
      <c r="AL1" s="74"/>
      <c r="AM1" s="74"/>
      <c r="AN1" s="74"/>
      <c r="AO1" s="74"/>
      <c r="AP1" s="74"/>
      <c r="AQ1" s="74"/>
      <c r="AR1" s="75"/>
      <c r="AS1" s="76" t="s">
        <v>6</v>
      </c>
      <c r="AT1" s="77"/>
      <c r="AU1" s="77"/>
      <c r="AV1" s="77"/>
      <c r="AW1" s="77"/>
      <c r="AX1" s="77"/>
      <c r="AY1" s="77"/>
      <c r="AZ1" s="78"/>
      <c r="BA1" s="79" t="s">
        <v>54</v>
      </c>
    </row>
    <row r="2" spans="1:53" ht="152.44999999999999" customHeight="1">
      <c r="A2" s="1" t="s">
        <v>7</v>
      </c>
      <c r="B2" s="1" t="s">
        <v>8</v>
      </c>
      <c r="C2" s="8"/>
      <c r="D2" s="7"/>
      <c r="E2" s="71" t="s">
        <v>9</v>
      </c>
      <c r="F2" s="72"/>
      <c r="G2" s="71" t="s">
        <v>10</v>
      </c>
      <c r="H2" s="72"/>
      <c r="I2" s="71" t="s">
        <v>11</v>
      </c>
      <c r="J2" s="72"/>
      <c r="K2" s="71" t="s">
        <v>12</v>
      </c>
      <c r="L2" s="72"/>
      <c r="M2" s="69" t="s">
        <v>9</v>
      </c>
      <c r="N2" s="70"/>
      <c r="O2" s="69" t="s">
        <v>10</v>
      </c>
      <c r="P2" s="70"/>
      <c r="Q2" s="69" t="s">
        <v>11</v>
      </c>
      <c r="R2" s="70"/>
      <c r="S2" s="69" t="s">
        <v>12</v>
      </c>
      <c r="T2" s="70"/>
      <c r="U2" s="71" t="s">
        <v>9</v>
      </c>
      <c r="V2" s="72"/>
      <c r="W2" s="71" t="s">
        <v>10</v>
      </c>
      <c r="X2" s="72"/>
      <c r="Y2" s="71" t="s">
        <v>11</v>
      </c>
      <c r="Z2" s="72"/>
      <c r="AA2" s="71" t="s">
        <v>12</v>
      </c>
      <c r="AB2" s="72"/>
      <c r="AC2" s="69" t="s">
        <v>9</v>
      </c>
      <c r="AD2" s="70"/>
      <c r="AE2" s="69" t="s">
        <v>10</v>
      </c>
      <c r="AF2" s="70"/>
      <c r="AG2" s="69" t="s">
        <v>11</v>
      </c>
      <c r="AH2" s="70"/>
      <c r="AI2" s="69" t="s">
        <v>12</v>
      </c>
      <c r="AJ2" s="70"/>
      <c r="AK2" s="71" t="s">
        <v>9</v>
      </c>
      <c r="AL2" s="72"/>
      <c r="AM2" s="71" t="s">
        <v>10</v>
      </c>
      <c r="AN2" s="72"/>
      <c r="AO2" s="71" t="s">
        <v>11</v>
      </c>
      <c r="AP2" s="72"/>
      <c r="AQ2" s="71" t="s">
        <v>12</v>
      </c>
      <c r="AR2" s="72"/>
      <c r="AS2" s="69" t="s">
        <v>9</v>
      </c>
      <c r="AT2" s="70"/>
      <c r="AU2" s="69" t="s">
        <v>10</v>
      </c>
      <c r="AV2" s="70"/>
      <c r="AW2" s="69" t="s">
        <v>11</v>
      </c>
      <c r="AX2" s="70"/>
      <c r="AY2" s="69" t="s">
        <v>12</v>
      </c>
      <c r="AZ2" s="70"/>
      <c r="BA2" s="79"/>
    </row>
    <row r="3" spans="1:53" ht="15.75">
      <c r="A3" s="2" t="s">
        <v>13</v>
      </c>
      <c r="B3" s="2" t="s">
        <v>52</v>
      </c>
      <c r="C3" s="13" t="str">
        <f>IF(E3+G3+I3+K3=0,"(0)",E3+G3+I3+K3)</f>
        <v>(0)</v>
      </c>
      <c r="D3" s="9">
        <f>F3+H3+J3+L3</f>
        <v>0</v>
      </c>
      <c r="E3" s="14" t="str">
        <f>IF(SUM(M3,U3,AC3,AK3,AS3)=0,"(0)",SUM(M3,U3,AC3,AK3,AS3))</f>
        <v>(0)</v>
      </c>
      <c r="F3" s="10">
        <f>SUM(N3,V3,AD3,AL3,AT3)</f>
        <v>0</v>
      </c>
      <c r="G3" s="14" t="str">
        <f>IF(SUM(O3,W3,AE3,AM3,AU3)=0,"(0)",SUM(O3,W3,AE3,AM3,AU3))</f>
        <v>(0)</v>
      </c>
      <c r="H3" s="10">
        <f>SUM(P3,X3,AF3,AN3,AV3)</f>
        <v>0</v>
      </c>
      <c r="I3" s="14" t="str">
        <f>IF(SUM(Q3,Y3,AG3,AO3,AW3)=0,"(0)",SUM(Q3,Y3,AG3,AO3,AW3))</f>
        <v>(0)</v>
      </c>
      <c r="J3" s="10">
        <f>SUM(R3,Z3,AH3,AP3,AW3)</f>
        <v>0</v>
      </c>
      <c r="K3" s="14" t="str">
        <f>IF(SUM(S3,AA3,AI3,AQ3,AY3)=0,"(0)",SUM(S3,AA3,AI3,AQ3,AY3))</f>
        <v>(0)</v>
      </c>
      <c r="L3" s="10">
        <f>SUM(T3,AB3,AJ3,AR3,AZ3)</f>
        <v>0</v>
      </c>
      <c r="M3" s="15"/>
      <c r="N3" s="9"/>
      <c r="O3" s="13"/>
      <c r="P3" s="9"/>
      <c r="Q3" s="13"/>
      <c r="R3" s="9"/>
      <c r="S3" s="13"/>
      <c r="T3" s="9"/>
      <c r="U3" s="16"/>
      <c r="V3" s="10"/>
      <c r="W3" s="14"/>
      <c r="X3" s="10"/>
      <c r="Y3" s="14"/>
      <c r="Z3" s="10"/>
      <c r="AA3" s="14"/>
      <c r="AB3" s="10"/>
      <c r="AC3" s="15"/>
      <c r="AD3" s="11"/>
      <c r="AE3" s="13"/>
      <c r="AF3" s="9"/>
      <c r="AG3" s="13"/>
      <c r="AH3" s="9"/>
      <c r="AI3" s="13"/>
      <c r="AJ3" s="9"/>
      <c r="AK3" s="14"/>
      <c r="AL3" s="10"/>
      <c r="AM3" s="14"/>
      <c r="AN3" s="10"/>
      <c r="AO3" s="14"/>
      <c r="AP3" s="10"/>
      <c r="AQ3" s="14"/>
      <c r="AR3" s="10"/>
      <c r="AS3" s="13"/>
      <c r="AT3" s="9"/>
      <c r="AU3" s="13"/>
      <c r="AV3" s="9"/>
      <c r="AW3" s="13"/>
      <c r="AX3" s="9"/>
      <c r="AY3" s="13"/>
      <c r="AZ3" s="9"/>
      <c r="BA3" s="79"/>
    </row>
    <row r="4" spans="1:53" ht="15.75">
      <c r="A4" s="2"/>
      <c r="B4" s="2"/>
      <c r="C4" s="13"/>
      <c r="D4" s="9" t="s">
        <v>14</v>
      </c>
      <c r="E4" s="14"/>
      <c r="F4" s="10"/>
      <c r="G4" s="14"/>
      <c r="H4" s="10"/>
      <c r="I4" s="14"/>
      <c r="J4" s="10"/>
      <c r="K4" s="14"/>
      <c r="L4" s="10"/>
      <c r="M4" s="13"/>
      <c r="N4" s="9"/>
      <c r="O4" s="13"/>
      <c r="P4" s="9"/>
      <c r="Q4" s="13"/>
      <c r="R4" s="9"/>
      <c r="S4" s="13"/>
      <c r="T4" s="9"/>
      <c r="U4" s="14"/>
      <c r="V4" s="10"/>
      <c r="W4" s="14"/>
      <c r="X4" s="10"/>
      <c r="Y4" s="14"/>
      <c r="Z4" s="10"/>
      <c r="AA4" s="14"/>
      <c r="AB4" s="10"/>
      <c r="AC4" s="13"/>
      <c r="AD4" s="11"/>
      <c r="AE4" s="13"/>
      <c r="AF4" s="9"/>
      <c r="AG4" s="13"/>
      <c r="AH4" s="9"/>
      <c r="AI4" s="13"/>
      <c r="AJ4" s="9"/>
      <c r="AK4" s="14"/>
      <c r="AL4" s="10"/>
      <c r="AM4" s="14"/>
      <c r="AN4" s="10"/>
      <c r="AO4" s="14"/>
      <c r="AP4" s="10"/>
      <c r="AQ4" s="14"/>
      <c r="AR4" s="10"/>
      <c r="AS4" s="13"/>
      <c r="AT4" s="9"/>
      <c r="AU4" s="13"/>
      <c r="AV4" s="9"/>
      <c r="AW4" s="13"/>
      <c r="AX4" s="9"/>
      <c r="AY4" s="13"/>
      <c r="AZ4" s="9"/>
      <c r="BA4" s="79"/>
    </row>
    <row r="5" spans="1:53" ht="15.75">
      <c r="A5" s="3" t="s">
        <v>15</v>
      </c>
      <c r="B5" s="3" t="s">
        <v>16</v>
      </c>
      <c r="C5" s="13" t="str">
        <f>IF(E5+G5+I5+K5=0,"(0)",E5+G5+I5+K5)</f>
        <v>(0)</v>
      </c>
      <c r="D5" s="9">
        <f>F5+H5+J5+L5</f>
        <v>19</v>
      </c>
      <c r="E5" s="14" t="str">
        <f>IF(SUM(M5,U5,AC5,AK5,AS5)=0,"(0)",SUM(M5,U5,AC5,AK5,AS5))</f>
        <v>(0)</v>
      </c>
      <c r="F5" s="10">
        <f>SUM(N5,V5,AD5,AL5,AT5)</f>
        <v>19</v>
      </c>
      <c r="G5" s="14" t="str">
        <f>IF(SUM(O5,W5,AE5,AM5,AU5)=0,"(0)",SUM(O5,W5,AE5,AM5,AU5))</f>
        <v>(0)</v>
      </c>
      <c r="H5" s="10">
        <f>SUM(P5,X5,AF5,AN5,AV5)</f>
        <v>0</v>
      </c>
      <c r="I5" s="14" t="str">
        <f>IF(SUM(Q5,Y5,AG5,AO5,AW5)=0,"(0)",SUM(Q5,Y5,AG5,AO5,AW5))</f>
        <v>(0)</v>
      </c>
      <c r="J5" s="10">
        <f>SUM(R5,Z5,AH5,AP5,AW5)</f>
        <v>0</v>
      </c>
      <c r="K5" s="14" t="str">
        <f>IF(SUM(S5,AA5,AI5,AQ5,AY5)=0,"(0)",SUM(S5,AA5,AI5,AQ5,AY5))</f>
        <v>(0)</v>
      </c>
      <c r="L5" s="10">
        <f>SUM(T5,AB5,AJ5,AR5,AZ5)</f>
        <v>0</v>
      </c>
      <c r="M5" s="13"/>
      <c r="N5" s="9">
        <v>19</v>
      </c>
      <c r="O5" s="13"/>
      <c r="P5" s="9"/>
      <c r="Q5" s="13"/>
      <c r="R5" s="9"/>
      <c r="S5" s="13"/>
      <c r="T5" s="9"/>
      <c r="U5" s="14"/>
      <c r="V5" s="10"/>
      <c r="W5" s="14"/>
      <c r="X5" s="10"/>
      <c r="Y5" s="14"/>
      <c r="Z5" s="10"/>
      <c r="AA5" s="14"/>
      <c r="AB5" s="10"/>
      <c r="AC5" s="13"/>
      <c r="AD5" s="11"/>
      <c r="AE5" s="13"/>
      <c r="AF5" s="9"/>
      <c r="AG5" s="13"/>
      <c r="AH5" s="9"/>
      <c r="AI5" s="13"/>
      <c r="AJ5" s="9"/>
      <c r="AK5" s="14"/>
      <c r="AL5" s="10"/>
      <c r="AM5" s="14"/>
      <c r="AN5" s="10"/>
      <c r="AO5" s="14"/>
      <c r="AP5" s="10"/>
      <c r="AQ5" s="14"/>
      <c r="AR5" s="10"/>
      <c r="AS5" s="13"/>
      <c r="AT5" s="9"/>
      <c r="AU5" s="13"/>
      <c r="AV5" s="9"/>
      <c r="AW5" s="13"/>
      <c r="AX5" s="9"/>
      <c r="AY5" s="13"/>
      <c r="AZ5" s="9"/>
      <c r="BA5" s="79"/>
    </row>
    <row r="6" spans="1:53" ht="15.75">
      <c r="A6" s="3" t="s">
        <v>15</v>
      </c>
      <c r="B6" s="3" t="s">
        <v>17</v>
      </c>
      <c r="C6" s="13" t="str">
        <f>IF(E6+G6+I6+K6=0,"(0)",E6+G6+I6+K6)</f>
        <v>(0)</v>
      </c>
      <c r="D6" s="9">
        <f>F6+H6+J6+L6</f>
        <v>0</v>
      </c>
      <c r="E6" s="14" t="str">
        <f>IF(SUM(M6,U6,AC6,AK6,AS6)=0,"(0)",SUM(M6,U6,AC6,AK6,AS6))</f>
        <v>(0)</v>
      </c>
      <c r="F6" s="10">
        <f>SUM(N6,V6,AD6,AL6,AT6)</f>
        <v>0</v>
      </c>
      <c r="G6" s="14" t="str">
        <f>IF(SUM(O6,W6,AE6,AM6,AU6)=0,"(0)",SUM(O6,W6,AE6,AM6,AU6))</f>
        <v>(0)</v>
      </c>
      <c r="H6" s="10">
        <f>SUM(P6,X6,AF6,AN6,AV6)</f>
        <v>0</v>
      </c>
      <c r="I6" s="14" t="str">
        <f>IF(SUM(Q6,Y6,AG6,AO6,AW6)=0,"(0)",SUM(Q6,Y6,AG6,AO6,AW6))</f>
        <v>(0)</v>
      </c>
      <c r="J6" s="10">
        <f>SUM(R6,Z6,AH6,AP6,AW6)</f>
        <v>0</v>
      </c>
      <c r="K6" s="14" t="str">
        <f>IF(SUM(S6,AA6,AI6,AQ6,AY6)=0,"(0)",SUM(S6,AA6,AI6,AQ6,AY6))</f>
        <v>(0)</v>
      </c>
      <c r="L6" s="10">
        <f>SUM(T6,AB6,AJ6,AR6,AZ6)</f>
        <v>0</v>
      </c>
      <c r="M6" s="13"/>
      <c r="N6" s="9"/>
      <c r="O6" s="13"/>
      <c r="P6" s="9"/>
      <c r="Q6" s="13"/>
      <c r="R6" s="9"/>
      <c r="S6" s="13"/>
      <c r="T6" s="9"/>
      <c r="U6" s="14"/>
      <c r="V6" s="10"/>
      <c r="W6" s="14"/>
      <c r="X6" s="10"/>
      <c r="Y6" s="14"/>
      <c r="Z6" s="10"/>
      <c r="AA6" s="14"/>
      <c r="AB6" s="10"/>
      <c r="AC6" s="13"/>
      <c r="AD6" s="11"/>
      <c r="AE6" s="13"/>
      <c r="AF6" s="9"/>
      <c r="AG6" s="13"/>
      <c r="AH6" s="9"/>
      <c r="AI6" s="13"/>
      <c r="AJ6" s="9"/>
      <c r="AK6" s="14"/>
      <c r="AL6" s="10"/>
      <c r="AM6" s="14"/>
      <c r="AN6" s="10"/>
      <c r="AO6" s="14"/>
      <c r="AP6" s="10"/>
      <c r="AQ6" s="14"/>
      <c r="AR6" s="10"/>
      <c r="AS6" s="13"/>
      <c r="AT6" s="9"/>
      <c r="AU6" s="13"/>
      <c r="AV6" s="9"/>
      <c r="AW6" s="13"/>
      <c r="AX6" s="9"/>
      <c r="AY6" s="13"/>
      <c r="AZ6" s="9"/>
      <c r="BA6" s="79"/>
    </row>
    <row r="7" spans="1:53" ht="15.75">
      <c r="A7" s="3" t="s">
        <v>15</v>
      </c>
      <c r="B7" s="3" t="s">
        <v>18</v>
      </c>
      <c r="C7" s="13" t="str">
        <f>IF(E7+G7+I7+K7=0,"(0)",E7+G7+I7+K7)</f>
        <v>(0)</v>
      </c>
      <c r="D7" s="9">
        <f>F7+H7+J7+L7</f>
        <v>0</v>
      </c>
      <c r="E7" s="14" t="str">
        <f>IF(SUM(M7,U7,AC7,AK7,AS7)=0,"(0)",SUM(M7,U7,AC7,AK7,AS7))</f>
        <v>(0)</v>
      </c>
      <c r="F7" s="10">
        <f>SUM(N7,V7,AD7,AL7,AT7)</f>
        <v>0</v>
      </c>
      <c r="G7" s="14" t="str">
        <f>IF(SUM(O7,W7,AE7,AM7,AU7)=0,"(0)",SUM(O7,W7,AE7,AM7,AU7))</f>
        <v>(0)</v>
      </c>
      <c r="H7" s="10">
        <f>SUM(P7,X7,AF7,AN7,AV7)</f>
        <v>0</v>
      </c>
      <c r="I7" s="14" t="str">
        <f>IF(SUM(Q7,Y7,AG7,AO7,AW7)=0,"(0)",SUM(Q7,Y7,AG7,AO7,AW7))</f>
        <v>(0)</v>
      </c>
      <c r="J7" s="10">
        <f>SUM(R7,Z7,AH7,AP7,AW7)</f>
        <v>0</v>
      </c>
      <c r="K7" s="14" t="str">
        <f>IF(SUM(S7,AA7,AI7,AQ7,AY7)=0,"(0)",SUM(S7,AA7,AI7,AQ7,AY7))</f>
        <v>(0)</v>
      </c>
      <c r="L7" s="10">
        <f>SUM(T7,AB7,AJ7,AR7,AZ7)</f>
        <v>0</v>
      </c>
      <c r="M7" s="13"/>
      <c r="N7" s="9"/>
      <c r="O7" s="13"/>
      <c r="P7" s="9"/>
      <c r="Q7" s="13"/>
      <c r="R7" s="9"/>
      <c r="S7" s="13"/>
      <c r="T7" s="9" t="s">
        <v>14</v>
      </c>
      <c r="U7" s="14"/>
      <c r="V7" s="10"/>
      <c r="W7" s="14"/>
      <c r="X7" s="10"/>
      <c r="Y7" s="14"/>
      <c r="Z7" s="10"/>
      <c r="AA7" s="14"/>
      <c r="AB7" s="10"/>
      <c r="AC7" s="13"/>
      <c r="AD7" s="11"/>
      <c r="AE7" s="13"/>
      <c r="AF7" s="9"/>
      <c r="AG7" s="13"/>
      <c r="AH7" s="9"/>
      <c r="AI7" s="13"/>
      <c r="AJ7" s="9"/>
      <c r="AK7" s="14"/>
      <c r="AL7" s="10"/>
      <c r="AM7" s="14"/>
      <c r="AN7" s="10"/>
      <c r="AO7" s="14"/>
      <c r="AP7" s="10"/>
      <c r="AQ7" s="14"/>
      <c r="AR7" s="10"/>
      <c r="AS7" s="13"/>
      <c r="AT7" s="9"/>
      <c r="AU7" s="13"/>
      <c r="AV7" s="9"/>
      <c r="AW7" s="13"/>
      <c r="AX7" s="9"/>
      <c r="AY7" s="13"/>
      <c r="AZ7" s="9"/>
      <c r="BA7" s="79"/>
    </row>
    <row r="8" spans="1:53" ht="15.75">
      <c r="A8" s="3" t="s">
        <v>15</v>
      </c>
      <c r="B8" s="3" t="s">
        <v>19</v>
      </c>
      <c r="C8" s="13" t="str">
        <f>IF(E8+G8+I8+K8=0,"(0)",E8+G8+I8+K8)</f>
        <v>(0)</v>
      </c>
      <c r="D8" s="9">
        <f>F8+H8+J8+L8</f>
        <v>0</v>
      </c>
      <c r="E8" s="14" t="str">
        <f>IF(SUM(M8,U8,AC8,AK8,AS8)=0,"(0)",SUM(M8,U8,AC8,AK8,AS8))</f>
        <v>(0)</v>
      </c>
      <c r="F8" s="10">
        <f>SUM(N8,V8,AD8,AL8,AT8)</f>
        <v>0</v>
      </c>
      <c r="G8" s="14" t="str">
        <f>IF(SUM(O8,W8,AE8,AM8,AU8)=0,"(0)",SUM(O8,W8,AE8,AM8,AU8))</f>
        <v>(0)</v>
      </c>
      <c r="H8" s="10">
        <f>SUM(P8,X8,AF8,AN8,AV8)</f>
        <v>0</v>
      </c>
      <c r="I8" s="14" t="str">
        <f>IF(SUM(Q8,Y8,AG8,AO8,AW8)=0,"(0)",SUM(Q8,Y8,AG8,AO8,AW8))</f>
        <v>(0)</v>
      </c>
      <c r="J8" s="10">
        <f>SUM(R8,Z8,AH8,AP8,AW8)</f>
        <v>0</v>
      </c>
      <c r="K8" s="14" t="str">
        <f>IF(SUM(S8,AA8,AI8,AQ8,AY8)=0,"(0)",SUM(S8,AA8,AI8,AQ8,AY8))</f>
        <v>(0)</v>
      </c>
      <c r="L8" s="10">
        <f>SUM(T8,AB8,AJ8,AR8,AZ8)</f>
        <v>0</v>
      </c>
      <c r="M8" s="13"/>
      <c r="N8" s="9"/>
      <c r="O8" s="13"/>
      <c r="P8" s="9"/>
      <c r="Q8" s="13"/>
      <c r="R8" s="9"/>
      <c r="S8" s="13"/>
      <c r="T8" s="9"/>
      <c r="U8" s="14"/>
      <c r="V8" s="10"/>
      <c r="W8" s="14"/>
      <c r="X8" s="10"/>
      <c r="Y8" s="14"/>
      <c r="Z8" s="10"/>
      <c r="AA8" s="14"/>
      <c r="AB8" s="10"/>
      <c r="AC8" s="13"/>
      <c r="AD8" s="11"/>
      <c r="AE8" s="13"/>
      <c r="AF8" s="9"/>
      <c r="AG8" s="13"/>
      <c r="AH8" s="9"/>
      <c r="AI8" s="13"/>
      <c r="AJ8" s="9"/>
      <c r="AK8" s="14"/>
      <c r="AL8" s="10"/>
      <c r="AM8" s="14"/>
      <c r="AN8" s="10"/>
      <c r="AO8" s="14"/>
      <c r="AP8" s="10"/>
      <c r="AQ8" s="14"/>
      <c r="AR8" s="10"/>
      <c r="AS8" s="13"/>
      <c r="AT8" s="9"/>
      <c r="AU8" s="13"/>
      <c r="AV8" s="9"/>
      <c r="AW8" s="13"/>
      <c r="AX8" s="9"/>
      <c r="AY8" s="13"/>
      <c r="AZ8" s="9"/>
      <c r="BA8" s="79"/>
    </row>
    <row r="9" spans="1:53" ht="15.75">
      <c r="A9" s="3"/>
      <c r="B9" s="3"/>
      <c r="C9" s="13"/>
      <c r="D9" s="9" t="s">
        <v>14</v>
      </c>
      <c r="E9" s="14"/>
      <c r="F9" s="10"/>
      <c r="G9" s="14"/>
      <c r="H9" s="10"/>
      <c r="I9" s="14"/>
      <c r="J9" s="10"/>
      <c r="K9" s="14"/>
      <c r="L9" s="10"/>
      <c r="M9" s="13"/>
      <c r="N9" s="9"/>
      <c r="O9" s="13"/>
      <c r="P9" s="9"/>
      <c r="Q9" s="13"/>
      <c r="R9" s="9"/>
      <c r="S9" s="13"/>
      <c r="T9" s="9"/>
      <c r="U9" s="14"/>
      <c r="V9" s="10"/>
      <c r="W9" s="14"/>
      <c r="X9" s="10"/>
      <c r="Y9" s="14"/>
      <c r="Z9" s="10"/>
      <c r="AA9" s="14"/>
      <c r="AB9" s="10"/>
      <c r="AC9" s="13"/>
      <c r="AD9" s="11"/>
      <c r="AE9" s="13"/>
      <c r="AF9" s="9"/>
      <c r="AG9" s="13"/>
      <c r="AH9" s="9"/>
      <c r="AI9" s="13"/>
      <c r="AJ9" s="9"/>
      <c r="AK9" s="14"/>
      <c r="AL9" s="10"/>
      <c r="AM9" s="14"/>
      <c r="AN9" s="10"/>
      <c r="AO9" s="14"/>
      <c r="AP9" s="10"/>
      <c r="AQ9" s="14"/>
      <c r="AR9" s="10"/>
      <c r="AS9" s="13"/>
      <c r="AT9" s="9"/>
      <c r="AU9" s="13"/>
      <c r="AV9" s="9"/>
      <c r="AW9" s="13"/>
      <c r="AX9" s="9"/>
      <c r="AY9" s="13"/>
      <c r="AZ9" s="9"/>
      <c r="BA9" s="79"/>
    </row>
    <row r="10" spans="1:53" ht="15.75">
      <c r="A10" s="3" t="s">
        <v>20</v>
      </c>
      <c r="B10" s="3" t="s">
        <v>21</v>
      </c>
      <c r="C10" s="13">
        <f>IF(E10+G10+I10+K10=0,"(0)",E10+G10+I10+K10)</f>
        <v>-1</v>
      </c>
      <c r="D10" s="9">
        <f>F10+H10+J10+L10</f>
        <v>1</v>
      </c>
      <c r="E10" s="14" t="str">
        <f>IF(SUM(M10,U10,AC10,AK10,AS10)=0,"(0)",SUM(M10,U10,AC10,AK10,AS10))</f>
        <v>(0)</v>
      </c>
      <c r="F10" s="10">
        <f>SUM(N10,V10,AD10,AL10,AT10)</f>
        <v>0</v>
      </c>
      <c r="G10" s="14" t="str">
        <f>IF(SUM(O10,W10,AE10,AM10,AU10)=0,"(0)",SUM(O10,W10,AE10,AM10,AU10))</f>
        <v>(0)</v>
      </c>
      <c r="H10" s="10">
        <f>SUM(P10,X10,AF10,AN10,AV10)</f>
        <v>0</v>
      </c>
      <c r="I10" s="14" t="str">
        <f>IF(SUM(Q10,Y10,AG10,AO10,AW10)=0,"(0)",SUM(Q10,Y10,AG10,AO10,AW10))</f>
        <v>(0)</v>
      </c>
      <c r="J10" s="10">
        <f>SUM(R10,Z10,AH10,AP10,AW10)</f>
        <v>0</v>
      </c>
      <c r="K10" s="14">
        <f>IF(SUM(S10,AA10,AI10,AQ10,AY10)=0,"(0)",SUM(S10,AA10,AI10,AQ10,AY10))</f>
        <v>-1</v>
      </c>
      <c r="L10" s="10">
        <f>SUM(T10,AB10,AJ10,AR10,AZ10)</f>
        <v>1</v>
      </c>
      <c r="M10" s="13"/>
      <c r="N10" s="9"/>
      <c r="O10" s="13"/>
      <c r="P10" s="9"/>
      <c r="Q10" s="13"/>
      <c r="R10" s="9"/>
      <c r="S10" s="13"/>
      <c r="T10" s="9"/>
      <c r="U10" s="14"/>
      <c r="V10" s="10"/>
      <c r="W10" s="14"/>
      <c r="X10" s="10"/>
      <c r="Y10" s="14"/>
      <c r="Z10" s="10"/>
      <c r="AA10" s="14"/>
      <c r="AB10" s="10"/>
      <c r="AC10" s="13"/>
      <c r="AD10" s="11"/>
      <c r="AE10" s="13"/>
      <c r="AF10" s="9"/>
      <c r="AG10" s="13"/>
      <c r="AH10" s="9"/>
      <c r="AI10" s="13"/>
      <c r="AJ10" s="9"/>
      <c r="AK10" s="14"/>
      <c r="AL10" s="10" t="s">
        <v>14</v>
      </c>
      <c r="AM10" s="14"/>
      <c r="AN10" s="10"/>
      <c r="AO10" s="14"/>
      <c r="AP10" s="10"/>
      <c r="AQ10" s="14">
        <v>-1</v>
      </c>
      <c r="AR10" s="10">
        <v>1</v>
      </c>
      <c r="AS10" s="13"/>
      <c r="AT10" s="9"/>
      <c r="AU10" s="13"/>
      <c r="AV10" s="9"/>
      <c r="AW10" s="13"/>
      <c r="AX10" s="9"/>
      <c r="AY10" s="13"/>
      <c r="AZ10" s="9"/>
      <c r="BA10" s="79"/>
    </row>
    <row r="11" spans="1:53" ht="15.75">
      <c r="A11" s="3" t="s">
        <v>20</v>
      </c>
      <c r="B11" s="3" t="s">
        <v>22</v>
      </c>
      <c r="C11" s="13">
        <f>IF(E11+G11+I11+K11=0,"(0)",E11+G11+I11+K11)</f>
        <v>-1</v>
      </c>
      <c r="D11" s="9">
        <f>F11+H11+J11+L11</f>
        <v>1</v>
      </c>
      <c r="E11" s="14" t="str">
        <f>IF(SUM(M11,U11,AC11,AK11,AS11)=0,"(0)",SUM(M11,U11,AC11,AK11,AS11))</f>
        <v>(0)</v>
      </c>
      <c r="F11" s="10">
        <f>SUM(N11,V11,AD11,AL11,AT11)</f>
        <v>0</v>
      </c>
      <c r="G11" s="14" t="str">
        <f>IF(SUM(O11,W11,AE11,AM11,AU11)=0,"(0)",SUM(O11,W11,AE11,AM11,AU11))</f>
        <v>(0)</v>
      </c>
      <c r="H11" s="10">
        <f>SUM(P11,X11,AF11,AN11,AV11)</f>
        <v>0</v>
      </c>
      <c r="I11" s="14" t="str">
        <f>IF(SUM(Q11,Y11,AG11,AO11,AW11)=0,"(0)",SUM(Q11,Y11,AG11,AO11,AW11))</f>
        <v>(0)</v>
      </c>
      <c r="J11" s="10">
        <f>SUM(R11,Z11,AH11,AP11,AW11)</f>
        <v>0</v>
      </c>
      <c r="K11" s="14">
        <f>IF(SUM(S11,AA11,AI11,AQ11,AY11)=0,"(0)",SUM(S11,AA11,AI11,AQ11,AY11))</f>
        <v>-1</v>
      </c>
      <c r="L11" s="10">
        <f>SUM(T11,AB11,AJ11,AR11,AZ11)</f>
        <v>1</v>
      </c>
      <c r="M11" s="13"/>
      <c r="N11" s="9"/>
      <c r="O11" s="13"/>
      <c r="P11" s="9"/>
      <c r="Q11" s="13"/>
      <c r="R11" s="9"/>
      <c r="S11" s="13"/>
      <c r="T11" s="9"/>
      <c r="U11" s="14"/>
      <c r="V11" s="10"/>
      <c r="W11" s="14"/>
      <c r="X11" s="10"/>
      <c r="Y11" s="14"/>
      <c r="Z11" s="10"/>
      <c r="AA11" s="14"/>
      <c r="AB11" s="10"/>
      <c r="AC11" s="13"/>
      <c r="AD11" s="11"/>
      <c r="AE11" s="13"/>
      <c r="AF11" s="9"/>
      <c r="AG11" s="13"/>
      <c r="AH11" s="9"/>
      <c r="AI11" s="13"/>
      <c r="AJ11" s="9"/>
      <c r="AK11" s="14"/>
      <c r="AL11" s="10"/>
      <c r="AM11" s="14"/>
      <c r="AN11" s="10"/>
      <c r="AO11" s="14"/>
      <c r="AP11" s="10"/>
      <c r="AQ11" s="14"/>
      <c r="AR11" s="10"/>
      <c r="AS11" s="13"/>
      <c r="AT11" s="9"/>
      <c r="AU11" s="13"/>
      <c r="AV11" s="9"/>
      <c r="AW11" s="13"/>
      <c r="AX11" s="9"/>
      <c r="AY11" s="15">
        <v>-1</v>
      </c>
      <c r="AZ11" s="9">
        <v>1</v>
      </c>
      <c r="BA11" s="79"/>
    </row>
    <row r="12" spans="1:53" ht="15.75">
      <c r="A12" s="3" t="s">
        <v>20</v>
      </c>
      <c r="B12" s="3" t="s">
        <v>23</v>
      </c>
      <c r="C12" s="13">
        <f>IF(E12+G12+I12+K12=0,"(0)",E12+G12+I12+K12)</f>
        <v>-15</v>
      </c>
      <c r="D12" s="9">
        <f>F12+H12+J12+L12</f>
        <v>15</v>
      </c>
      <c r="E12" s="14" t="str">
        <f>IF(SUM(M12,U12,AC12,AK12,AS12)=0,"(0)",SUM(M12,U12,AC12,AK12,AS12))</f>
        <v>(0)</v>
      </c>
      <c r="F12" s="10">
        <f>SUM(N12,V12,AD12,AL12,AT12)</f>
        <v>0</v>
      </c>
      <c r="G12" s="14">
        <f>IF(SUM(O12,W12,AE12,AM12,AU12)=0,"(0)",SUM(O12,W12,AE12,AM12,AU12))</f>
        <v>-15</v>
      </c>
      <c r="H12" s="10">
        <f>SUM(P12,X12,AF12,AN12,AV12)</f>
        <v>15</v>
      </c>
      <c r="I12" s="14" t="str">
        <f>IF(SUM(Q12,Y12,AG12,AO12,AW12)=0,"(0)",SUM(Q12,Y12,AG12,AO12,AW12))</f>
        <v>(0)</v>
      </c>
      <c r="J12" s="10">
        <f>SUM(R12,Z12,AH12,AP12,AW12)</f>
        <v>0</v>
      </c>
      <c r="K12" s="14" t="str">
        <f>IF(SUM(S12,AA12,AI12,AQ12,AY12)=0,"(0)",SUM(S12,AA12,AI12,AQ12,AY12))</f>
        <v>(0)</v>
      </c>
      <c r="L12" s="10">
        <f>SUM(T12,AB12,AJ12,AR12,AZ12)</f>
        <v>0</v>
      </c>
      <c r="M12" s="13"/>
      <c r="N12" s="9"/>
      <c r="O12" s="13"/>
      <c r="P12" s="9"/>
      <c r="Q12" s="13"/>
      <c r="R12" s="9"/>
      <c r="S12" s="13"/>
      <c r="T12" s="9"/>
      <c r="U12" s="14"/>
      <c r="V12" s="10"/>
      <c r="W12" s="14"/>
      <c r="X12" s="10"/>
      <c r="Y12" s="14"/>
      <c r="Z12" s="10"/>
      <c r="AA12" s="14"/>
      <c r="AB12" s="10"/>
      <c r="AC12" s="13"/>
      <c r="AD12" s="11"/>
      <c r="AE12" s="13"/>
      <c r="AF12" s="9"/>
      <c r="AG12" s="13"/>
      <c r="AH12" s="9"/>
      <c r="AI12" s="13"/>
      <c r="AJ12" s="9"/>
      <c r="AK12" s="14"/>
      <c r="AL12" s="10"/>
      <c r="AM12" s="14"/>
      <c r="AN12" s="10"/>
      <c r="AO12" s="14"/>
      <c r="AP12" s="10"/>
      <c r="AQ12" s="14"/>
      <c r="AR12" s="10"/>
      <c r="AS12" s="13"/>
      <c r="AT12" s="9"/>
      <c r="AU12" s="13">
        <v>-15</v>
      </c>
      <c r="AV12" s="9">
        <v>15</v>
      </c>
      <c r="AW12" s="13"/>
      <c r="AX12" s="9"/>
      <c r="AY12" s="13"/>
      <c r="AZ12" s="9"/>
      <c r="BA12" s="79"/>
    </row>
    <row r="13" spans="1:53" ht="15.75">
      <c r="A13" s="3"/>
      <c r="B13" s="3"/>
      <c r="C13" s="13"/>
      <c r="D13" s="9" t="s">
        <v>14</v>
      </c>
      <c r="E13" s="14"/>
      <c r="F13" s="10"/>
      <c r="G13" s="14"/>
      <c r="H13" s="10"/>
      <c r="I13" s="14"/>
      <c r="J13" s="10"/>
      <c r="K13" s="14"/>
      <c r="L13" s="10"/>
      <c r="M13" s="13"/>
      <c r="N13" s="9"/>
      <c r="O13" s="13"/>
      <c r="P13" s="9"/>
      <c r="Q13" s="13"/>
      <c r="R13" s="9"/>
      <c r="S13" s="13"/>
      <c r="T13" s="9"/>
      <c r="U13" s="14"/>
      <c r="V13" s="10"/>
      <c r="W13" s="14"/>
      <c r="X13" s="10"/>
      <c r="Y13" s="14"/>
      <c r="Z13" s="10"/>
      <c r="AA13" s="14"/>
      <c r="AB13" s="10"/>
      <c r="AC13" s="13"/>
      <c r="AD13" s="11"/>
      <c r="AE13" s="13"/>
      <c r="AF13" s="9"/>
      <c r="AG13" s="13"/>
      <c r="AH13" s="9"/>
      <c r="AI13" s="13"/>
      <c r="AJ13" s="9"/>
      <c r="AK13" s="14"/>
      <c r="AL13" s="10"/>
      <c r="AM13" s="14"/>
      <c r="AN13" s="10"/>
      <c r="AO13" s="14"/>
      <c r="AP13" s="10"/>
      <c r="AQ13" s="14"/>
      <c r="AR13" s="10"/>
      <c r="AS13" s="13"/>
      <c r="AT13" s="9"/>
      <c r="AU13" s="13"/>
      <c r="AV13" s="9"/>
      <c r="AW13" s="13"/>
      <c r="AX13" s="9"/>
      <c r="AY13" s="13"/>
      <c r="AZ13" s="9"/>
      <c r="BA13" s="79"/>
    </row>
    <row r="14" spans="1:53" ht="15.75">
      <c r="A14" s="3" t="s">
        <v>24</v>
      </c>
      <c r="B14" s="3" t="s">
        <v>25</v>
      </c>
      <c r="C14" s="13" t="str">
        <f t="shared" ref="C14:C19" si="0">IF(E14+G14+I14+K14=0,"(0)",E14+G14+I14+K14)</f>
        <v>(0)</v>
      </c>
      <c r="D14" s="9">
        <f t="shared" ref="D14:D19" si="1">F14+H14+J14+L14</f>
        <v>14</v>
      </c>
      <c r="E14" s="14" t="str">
        <f t="shared" ref="E14:E19" si="2">IF(SUM(M14,U14,AC14,AK14,AS14)=0,"(0)",SUM(M14,U14,AC14,AK14,AS14))</f>
        <v>(0)</v>
      </c>
      <c r="F14" s="10">
        <f t="shared" ref="F14:F19" si="3">SUM(N14,V14,AD14,AL14,AT14)</f>
        <v>14</v>
      </c>
      <c r="G14" s="14" t="str">
        <f t="shared" ref="G14:G19" si="4">IF(SUM(O14,W14,AE14,AM14,AU14)=0,"(0)",SUM(O14,W14,AE14,AM14,AU14))</f>
        <v>(0)</v>
      </c>
      <c r="H14" s="10">
        <f t="shared" ref="H14:H19" si="5">SUM(P14,X14,AF14,AN14,AV14)</f>
        <v>0</v>
      </c>
      <c r="I14" s="14" t="str">
        <f t="shared" ref="I14:I19" si="6">IF(SUM(Q14,Y14,AG14,AO14,AW14)=0,"(0)",SUM(Q14,Y14,AG14,AO14,AW14))</f>
        <v>(0)</v>
      </c>
      <c r="J14" s="10">
        <f t="shared" ref="J14:J19" si="7">SUM(R14,Z14,AH14,AP14,AW14)</f>
        <v>0</v>
      </c>
      <c r="K14" s="14" t="str">
        <f t="shared" ref="K14:K19" si="8">IF(SUM(S14,AA14,AI14,AQ14,AY14)=0,"(0)",SUM(S14,AA14,AI14,AQ14,AY14))</f>
        <v>(0)</v>
      </c>
      <c r="L14" s="10">
        <f t="shared" ref="L14:L19" si="9">SUM(T14,AB14,AJ14,AR14,AZ14)</f>
        <v>0</v>
      </c>
      <c r="M14" s="13"/>
      <c r="N14" s="9"/>
      <c r="O14" s="13"/>
      <c r="P14" s="9"/>
      <c r="Q14" s="13"/>
      <c r="R14" s="9"/>
      <c r="S14" s="13"/>
      <c r="T14" s="9"/>
      <c r="U14" s="14"/>
      <c r="V14" s="10"/>
      <c r="W14" s="14"/>
      <c r="X14" s="10"/>
      <c r="Y14" s="14"/>
      <c r="Z14" s="10"/>
      <c r="AA14" s="14"/>
      <c r="AB14" s="10"/>
      <c r="AC14" s="13"/>
      <c r="AD14" s="11"/>
      <c r="AE14" s="13"/>
      <c r="AF14" s="9"/>
      <c r="AG14" s="13"/>
      <c r="AH14" s="9"/>
      <c r="AI14" s="13"/>
      <c r="AJ14" s="9"/>
      <c r="AK14" s="14"/>
      <c r="AL14" s="10"/>
      <c r="AM14" s="14"/>
      <c r="AN14" s="10"/>
      <c r="AO14" s="14"/>
      <c r="AP14" s="10"/>
      <c r="AQ14" s="14"/>
      <c r="AR14" s="10"/>
      <c r="AS14" s="13"/>
      <c r="AT14" s="9">
        <v>14</v>
      </c>
      <c r="AU14" s="13"/>
      <c r="AV14" s="9"/>
      <c r="AW14" s="13"/>
      <c r="AX14" s="9"/>
      <c r="AY14" s="13"/>
      <c r="AZ14" s="9"/>
      <c r="BA14" s="79"/>
    </row>
    <row r="15" spans="1:53" ht="15.75">
      <c r="A15" s="3" t="s">
        <v>24</v>
      </c>
      <c r="B15" s="3" t="s">
        <v>26</v>
      </c>
      <c r="C15" s="13" t="str">
        <f t="shared" si="0"/>
        <v>(0)</v>
      </c>
      <c r="D15" s="9">
        <f t="shared" si="1"/>
        <v>0</v>
      </c>
      <c r="E15" s="14" t="str">
        <f t="shared" si="2"/>
        <v>(0)</v>
      </c>
      <c r="F15" s="10">
        <f t="shared" si="3"/>
        <v>0</v>
      </c>
      <c r="G15" s="14" t="str">
        <f t="shared" si="4"/>
        <v>(0)</v>
      </c>
      <c r="H15" s="10">
        <f t="shared" si="5"/>
        <v>0</v>
      </c>
      <c r="I15" s="14" t="str">
        <f t="shared" si="6"/>
        <v>(0)</v>
      </c>
      <c r="J15" s="10">
        <f t="shared" si="7"/>
        <v>0</v>
      </c>
      <c r="K15" s="14" t="str">
        <f t="shared" si="8"/>
        <v>(0)</v>
      </c>
      <c r="L15" s="10">
        <f t="shared" si="9"/>
        <v>0</v>
      </c>
      <c r="M15" s="13"/>
      <c r="N15" s="9"/>
      <c r="O15" s="13"/>
      <c r="P15" s="9"/>
      <c r="Q15" s="13"/>
      <c r="R15" s="9"/>
      <c r="S15" s="13"/>
      <c r="T15" s="9"/>
      <c r="U15" s="14"/>
      <c r="V15" s="10"/>
      <c r="W15" s="14"/>
      <c r="X15" s="10"/>
      <c r="Y15" s="14"/>
      <c r="Z15" s="10"/>
      <c r="AA15" s="14"/>
      <c r="AB15" s="10"/>
      <c r="AC15" s="13"/>
      <c r="AD15" s="11"/>
      <c r="AE15" s="13"/>
      <c r="AF15" s="9"/>
      <c r="AG15" s="13"/>
      <c r="AH15" s="9"/>
      <c r="AI15" s="13"/>
      <c r="AJ15" s="9"/>
      <c r="AK15" s="14"/>
      <c r="AL15" s="10"/>
      <c r="AM15" s="14"/>
      <c r="AN15" s="10"/>
      <c r="AO15" s="14"/>
      <c r="AP15" s="10"/>
      <c r="AQ15" s="14"/>
      <c r="AR15" s="10"/>
      <c r="AS15" s="13"/>
      <c r="AT15" s="9"/>
      <c r="AU15" s="13"/>
      <c r="AV15" s="9"/>
      <c r="AW15" s="13"/>
      <c r="AX15" s="9"/>
      <c r="AY15" s="13"/>
      <c r="AZ15" s="9"/>
      <c r="BA15" s="79"/>
    </row>
    <row r="16" spans="1:53" ht="15.75">
      <c r="A16" s="3" t="s">
        <v>24</v>
      </c>
      <c r="B16" s="3" t="s">
        <v>27</v>
      </c>
      <c r="C16" s="13" t="str">
        <f t="shared" si="0"/>
        <v>(0)</v>
      </c>
      <c r="D16" s="9">
        <f t="shared" si="1"/>
        <v>0</v>
      </c>
      <c r="E16" s="14" t="str">
        <f t="shared" si="2"/>
        <v>(0)</v>
      </c>
      <c r="F16" s="10">
        <f t="shared" si="3"/>
        <v>0</v>
      </c>
      <c r="G16" s="14" t="str">
        <f t="shared" si="4"/>
        <v>(0)</v>
      </c>
      <c r="H16" s="10">
        <f t="shared" si="5"/>
        <v>0</v>
      </c>
      <c r="I16" s="14" t="str">
        <f t="shared" si="6"/>
        <v>(0)</v>
      </c>
      <c r="J16" s="10">
        <f t="shared" si="7"/>
        <v>0</v>
      </c>
      <c r="K16" s="14" t="str">
        <f t="shared" si="8"/>
        <v>(0)</v>
      </c>
      <c r="L16" s="10">
        <f t="shared" si="9"/>
        <v>0</v>
      </c>
      <c r="M16" s="15"/>
      <c r="N16" s="9"/>
      <c r="O16" s="13"/>
      <c r="P16" s="9"/>
      <c r="Q16" s="13"/>
      <c r="R16" s="9"/>
      <c r="S16" s="13"/>
      <c r="T16" s="9"/>
      <c r="U16" s="16"/>
      <c r="V16" s="10"/>
      <c r="W16" s="14"/>
      <c r="X16" s="10"/>
      <c r="Y16" s="14"/>
      <c r="Z16" s="10"/>
      <c r="AA16" s="14"/>
      <c r="AB16" s="10"/>
      <c r="AC16" s="13"/>
      <c r="AD16" s="11"/>
      <c r="AE16" s="13"/>
      <c r="AF16" s="9"/>
      <c r="AG16" s="13"/>
      <c r="AH16" s="9"/>
      <c r="AI16" s="13"/>
      <c r="AJ16" s="9"/>
      <c r="AK16" s="16"/>
      <c r="AL16" s="10"/>
      <c r="AM16" s="14"/>
      <c r="AN16" s="10"/>
      <c r="AO16" s="14"/>
      <c r="AP16" s="10"/>
      <c r="AQ16" s="14"/>
      <c r="AR16" s="10"/>
      <c r="AS16" s="13"/>
      <c r="AT16" s="9"/>
      <c r="AU16" s="13"/>
      <c r="AV16" s="9"/>
      <c r="AW16" s="13"/>
      <c r="AX16" s="9"/>
      <c r="AY16" s="13"/>
      <c r="AZ16" s="9"/>
      <c r="BA16" s="79"/>
    </row>
    <row r="17" spans="1:53" ht="15.75">
      <c r="A17" s="3" t="s">
        <v>24</v>
      </c>
      <c r="B17" s="3" t="s">
        <v>28</v>
      </c>
      <c r="C17" s="13" t="str">
        <f t="shared" si="0"/>
        <v>(0)</v>
      </c>
      <c r="D17" s="9">
        <f t="shared" si="1"/>
        <v>0</v>
      </c>
      <c r="E17" s="14" t="str">
        <f t="shared" si="2"/>
        <v>(0)</v>
      </c>
      <c r="F17" s="10">
        <f t="shared" si="3"/>
        <v>0</v>
      </c>
      <c r="G17" s="14" t="str">
        <f t="shared" si="4"/>
        <v>(0)</v>
      </c>
      <c r="H17" s="10">
        <f t="shared" si="5"/>
        <v>0</v>
      </c>
      <c r="I17" s="14" t="str">
        <f t="shared" si="6"/>
        <v>(0)</v>
      </c>
      <c r="J17" s="10">
        <f t="shared" si="7"/>
        <v>0</v>
      </c>
      <c r="K17" s="14" t="str">
        <f t="shared" si="8"/>
        <v>(0)</v>
      </c>
      <c r="L17" s="10">
        <f t="shared" si="9"/>
        <v>0</v>
      </c>
      <c r="M17" s="13"/>
      <c r="N17" s="9"/>
      <c r="O17" s="13"/>
      <c r="P17" s="9"/>
      <c r="Q17" s="13"/>
      <c r="R17" s="9"/>
      <c r="S17" s="13"/>
      <c r="T17" s="9"/>
      <c r="U17" s="14"/>
      <c r="V17" s="10"/>
      <c r="W17" s="14"/>
      <c r="X17" s="10"/>
      <c r="Y17" s="14"/>
      <c r="Z17" s="10"/>
      <c r="AA17" s="14"/>
      <c r="AB17" s="10"/>
      <c r="AC17" s="13"/>
      <c r="AD17" s="11"/>
      <c r="AE17" s="13"/>
      <c r="AF17" s="9"/>
      <c r="AG17" s="13"/>
      <c r="AH17" s="9"/>
      <c r="AI17" s="13"/>
      <c r="AJ17" s="9"/>
      <c r="AK17" s="14"/>
      <c r="AL17" s="10"/>
      <c r="AM17" s="14"/>
      <c r="AN17" s="10"/>
      <c r="AO17" s="14"/>
      <c r="AP17" s="10"/>
      <c r="AQ17" s="14"/>
      <c r="AR17" s="10"/>
      <c r="AS17" s="13"/>
      <c r="AT17" s="9"/>
      <c r="AU17" s="13"/>
      <c r="AV17" s="9"/>
      <c r="AW17" s="13"/>
      <c r="AX17" s="9"/>
      <c r="AY17" s="13"/>
      <c r="AZ17" s="9"/>
      <c r="BA17" s="79"/>
    </row>
    <row r="18" spans="1:53" ht="15.75">
      <c r="A18" s="3" t="s">
        <v>24</v>
      </c>
      <c r="B18" s="3" t="s">
        <v>29</v>
      </c>
      <c r="C18" s="13" t="str">
        <f t="shared" si="0"/>
        <v>(0)</v>
      </c>
      <c r="D18" s="9">
        <f t="shared" si="1"/>
        <v>0</v>
      </c>
      <c r="E18" s="14" t="str">
        <f t="shared" si="2"/>
        <v>(0)</v>
      </c>
      <c r="F18" s="10">
        <f t="shared" si="3"/>
        <v>0</v>
      </c>
      <c r="G18" s="14" t="str">
        <f t="shared" si="4"/>
        <v>(0)</v>
      </c>
      <c r="H18" s="10">
        <f t="shared" si="5"/>
        <v>0</v>
      </c>
      <c r="I18" s="14" t="str">
        <f t="shared" si="6"/>
        <v>(0)</v>
      </c>
      <c r="J18" s="10">
        <f t="shared" si="7"/>
        <v>0</v>
      </c>
      <c r="K18" s="14" t="str">
        <f t="shared" si="8"/>
        <v>(0)</v>
      </c>
      <c r="L18" s="10">
        <f t="shared" si="9"/>
        <v>0</v>
      </c>
      <c r="M18" s="13"/>
      <c r="N18" s="9"/>
      <c r="O18" s="13"/>
      <c r="P18" s="9"/>
      <c r="Q18" s="13"/>
      <c r="R18" s="9"/>
      <c r="S18" s="13"/>
      <c r="T18" s="9"/>
      <c r="U18" s="14"/>
      <c r="V18" s="10"/>
      <c r="W18" s="14"/>
      <c r="X18" s="10" t="s">
        <v>14</v>
      </c>
      <c r="Y18" s="14"/>
      <c r="Z18" s="10"/>
      <c r="AA18" s="14"/>
      <c r="AB18" s="10"/>
      <c r="AC18" s="13"/>
      <c r="AD18" s="11"/>
      <c r="AE18" s="13"/>
      <c r="AF18" s="9"/>
      <c r="AG18" s="13"/>
      <c r="AH18" s="9"/>
      <c r="AI18" s="13"/>
      <c r="AJ18" s="9"/>
      <c r="AK18" s="14"/>
      <c r="AL18" s="10"/>
      <c r="AM18" s="14"/>
      <c r="AN18" s="10"/>
      <c r="AO18" s="14"/>
      <c r="AP18" s="10"/>
      <c r="AQ18" s="14"/>
      <c r="AR18" s="10"/>
      <c r="AS18" s="13"/>
      <c r="AT18" s="9"/>
      <c r="AU18" s="13"/>
      <c r="AV18" s="9"/>
      <c r="AW18" s="13"/>
      <c r="AX18" s="9"/>
      <c r="AY18" s="13"/>
      <c r="AZ18" s="9"/>
      <c r="BA18" s="79"/>
    </row>
    <row r="19" spans="1:53" ht="15.75">
      <c r="A19" s="3" t="s">
        <v>24</v>
      </c>
      <c r="B19" s="3" t="s">
        <v>30</v>
      </c>
      <c r="C19" s="13" t="str">
        <f t="shared" si="0"/>
        <v>(0)</v>
      </c>
      <c r="D19" s="9">
        <f t="shared" si="1"/>
        <v>0</v>
      </c>
      <c r="E19" s="14" t="str">
        <f t="shared" si="2"/>
        <v>(0)</v>
      </c>
      <c r="F19" s="10">
        <f t="shared" si="3"/>
        <v>0</v>
      </c>
      <c r="G19" s="14" t="str">
        <f t="shared" si="4"/>
        <v>(0)</v>
      </c>
      <c r="H19" s="10">
        <f t="shared" si="5"/>
        <v>0</v>
      </c>
      <c r="I19" s="14" t="str">
        <f t="shared" si="6"/>
        <v>(0)</v>
      </c>
      <c r="J19" s="10">
        <f t="shared" si="7"/>
        <v>0</v>
      </c>
      <c r="K19" s="14" t="str">
        <f t="shared" si="8"/>
        <v>(0)</v>
      </c>
      <c r="L19" s="10">
        <f t="shared" si="9"/>
        <v>0</v>
      </c>
      <c r="M19" s="13"/>
      <c r="N19" s="9"/>
      <c r="O19" s="13"/>
      <c r="P19" s="9"/>
      <c r="Q19" s="13"/>
      <c r="R19" s="9"/>
      <c r="S19" s="13"/>
      <c r="T19" s="9"/>
      <c r="U19" s="14"/>
      <c r="V19" s="10"/>
      <c r="W19" s="14"/>
      <c r="X19" s="10"/>
      <c r="Y19" s="14"/>
      <c r="Z19" s="10"/>
      <c r="AA19" s="14"/>
      <c r="AB19" s="10"/>
      <c r="AC19" s="13"/>
      <c r="AD19" s="11"/>
      <c r="AE19" s="13"/>
      <c r="AF19" s="9"/>
      <c r="AG19" s="13"/>
      <c r="AH19" s="9"/>
      <c r="AI19" s="13"/>
      <c r="AJ19" s="9"/>
      <c r="AK19" s="14"/>
      <c r="AL19" s="10"/>
      <c r="AM19" s="14"/>
      <c r="AN19" s="10"/>
      <c r="AO19" s="14"/>
      <c r="AP19" s="10"/>
      <c r="AQ19" s="14"/>
      <c r="AR19" s="10"/>
      <c r="AS19" s="13"/>
      <c r="AT19" s="9"/>
      <c r="AU19" s="13"/>
      <c r="AV19" s="9"/>
      <c r="AW19" s="13"/>
      <c r="AX19" s="9"/>
      <c r="AY19" s="13"/>
      <c r="AZ19" s="9"/>
      <c r="BA19" s="79"/>
    </row>
    <row r="20" spans="1:53" ht="15.75">
      <c r="A20" s="3"/>
      <c r="B20" s="3"/>
      <c r="C20" s="13"/>
      <c r="D20" s="9" t="s">
        <v>14</v>
      </c>
      <c r="E20" s="14"/>
      <c r="F20" s="10"/>
      <c r="G20" s="14"/>
      <c r="H20" s="10"/>
      <c r="I20" s="14"/>
      <c r="J20" s="10"/>
      <c r="K20" s="14"/>
      <c r="L20" s="10"/>
      <c r="M20" s="13"/>
      <c r="N20" s="9"/>
      <c r="O20" s="13"/>
      <c r="P20" s="9"/>
      <c r="Q20" s="13"/>
      <c r="R20" s="9"/>
      <c r="S20" s="13"/>
      <c r="T20" s="9"/>
      <c r="U20" s="14"/>
      <c r="V20" s="10"/>
      <c r="W20" s="14"/>
      <c r="X20" s="10"/>
      <c r="Y20" s="14"/>
      <c r="Z20" s="10"/>
      <c r="AA20" s="14"/>
      <c r="AB20" s="10"/>
      <c r="AC20" s="13"/>
      <c r="AD20" s="11"/>
      <c r="AE20" s="13"/>
      <c r="AF20" s="9"/>
      <c r="AG20" s="13"/>
      <c r="AH20" s="9"/>
      <c r="AI20" s="13"/>
      <c r="AJ20" s="9"/>
      <c r="AK20" s="14"/>
      <c r="AL20" s="10"/>
      <c r="AM20" s="14"/>
      <c r="AN20" s="10"/>
      <c r="AO20" s="14"/>
      <c r="AP20" s="10"/>
      <c r="AQ20" s="14"/>
      <c r="AR20" s="10"/>
      <c r="AS20" s="13"/>
      <c r="AT20" s="9"/>
      <c r="AU20" s="13"/>
      <c r="AV20" s="9"/>
      <c r="AW20" s="13"/>
      <c r="AX20" s="9"/>
      <c r="AY20" s="13"/>
      <c r="AZ20" s="9"/>
      <c r="BA20" s="79"/>
    </row>
    <row r="21" spans="1:53" ht="15.75">
      <c r="A21" s="3" t="s">
        <v>31</v>
      </c>
      <c r="B21" s="3" t="s">
        <v>32</v>
      </c>
      <c r="C21" s="13" t="str">
        <f>IF(E21+G21+I21+K21=0,"(0)",E21+G21+I21+K21)</f>
        <v>(0)</v>
      </c>
      <c r="D21" s="9">
        <f>F21+H21+J21+L21</f>
        <v>0</v>
      </c>
      <c r="E21" s="14" t="str">
        <f>IF(SUM(M21,U21,AC21,AK21,AS21)=0,"(0)",SUM(M21,U21,AC21,AK21,AS21))</f>
        <v>(0)</v>
      </c>
      <c r="F21" s="10">
        <f>SUM(N21,V21,AD21,AL21,AT21)</f>
        <v>0</v>
      </c>
      <c r="G21" s="14" t="str">
        <f>IF(SUM(O21,W21,AE21,AM21,AU21)=0,"(0)",SUM(O21,W21,AE21,AM21,AU21))</f>
        <v>(0)</v>
      </c>
      <c r="H21" s="10">
        <f>SUM(P21,X21,AF21,AN21,AV21)</f>
        <v>0</v>
      </c>
      <c r="I21" s="14" t="str">
        <f>IF(SUM(Q21,Y21,AG21,AO21,AW21)=0,"(0)",SUM(Q21,Y21,AG21,AO21,AW21))</f>
        <v>(0)</v>
      </c>
      <c r="J21" s="10">
        <f>SUM(R21,Z21,AH21,AP21,AW21)</f>
        <v>0</v>
      </c>
      <c r="K21" s="14" t="str">
        <f>IF(SUM(S21,AA21,AI21,AQ21,AY21)=0,"(0)",SUM(S21,AA21,AI21,AQ21,AY21))</f>
        <v>(0)</v>
      </c>
      <c r="L21" s="10">
        <f>SUM(T21,AB21,AJ21,AR21,AZ21)</f>
        <v>0</v>
      </c>
      <c r="M21" s="13"/>
      <c r="N21" s="9"/>
      <c r="O21" s="13"/>
      <c r="P21" s="9"/>
      <c r="Q21" s="13"/>
      <c r="R21" s="9"/>
      <c r="S21" s="13"/>
      <c r="T21" s="9"/>
      <c r="U21" s="14"/>
      <c r="V21" s="10"/>
      <c r="W21" s="14"/>
      <c r="X21" s="10"/>
      <c r="Y21" s="14"/>
      <c r="Z21" s="10"/>
      <c r="AA21" s="14"/>
      <c r="AB21" s="10"/>
      <c r="AC21" s="13"/>
      <c r="AD21" s="11"/>
      <c r="AE21" s="13"/>
      <c r="AF21" s="9"/>
      <c r="AG21" s="13"/>
      <c r="AH21" s="9"/>
      <c r="AI21" s="13"/>
      <c r="AJ21" s="9"/>
      <c r="AK21" s="14"/>
      <c r="AL21" s="10"/>
      <c r="AM21" s="14"/>
      <c r="AN21" s="10"/>
      <c r="AO21" s="14"/>
      <c r="AP21" s="10"/>
      <c r="AQ21" s="14"/>
      <c r="AR21" s="10"/>
      <c r="AS21" s="13"/>
      <c r="AT21" s="9"/>
      <c r="AU21" s="13"/>
      <c r="AV21" s="9"/>
      <c r="AW21" s="13"/>
      <c r="AX21" s="9"/>
      <c r="AY21" s="13"/>
      <c r="AZ21" s="9"/>
      <c r="BA21" s="79"/>
    </row>
    <row r="22" spans="1:53" ht="15.75">
      <c r="A22" s="3" t="s">
        <v>31</v>
      </c>
      <c r="B22" s="3" t="s">
        <v>33</v>
      </c>
      <c r="C22" s="13" t="str">
        <f>IF(E22+G22+I22+K22=0,"(0)",E22+G22+I22+K22)</f>
        <v>(0)</v>
      </c>
      <c r="D22" s="9">
        <f>F22+H22+J22+L22</f>
        <v>0</v>
      </c>
      <c r="E22" s="14" t="str">
        <f>IF(SUM(M22,U22,AC22,AK22,AS22)=0,"(0)",SUM(M22,U22,AC22,AK22,AS22))</f>
        <v>(0)</v>
      </c>
      <c r="F22" s="10">
        <f>SUM(N22,V22,AD22,AL22,AT22)</f>
        <v>0</v>
      </c>
      <c r="G22" s="14" t="str">
        <f>IF(SUM(O22,W22,AE22,AM22,AU22)=0,"(0)",SUM(O22,W22,AE22,AM22,AU22))</f>
        <v>(0)</v>
      </c>
      <c r="H22" s="10">
        <f>SUM(P22,X22,AF22,AN22,AV22)</f>
        <v>0</v>
      </c>
      <c r="I22" s="14" t="str">
        <f>IF(SUM(Q22,Y22,AG22,AO22,AW22)=0,"(0)",SUM(Q22,Y22,AG22,AO22,AW22))</f>
        <v>(0)</v>
      </c>
      <c r="J22" s="10">
        <f>SUM(R22,Z22,AH22,AP22,AW22)</f>
        <v>0</v>
      </c>
      <c r="K22" s="14" t="str">
        <f>IF(SUM(S22,AA22,AI22,AQ22,AY22)=0,"(0)",SUM(S22,AA22,AI22,AQ22,AY22))</f>
        <v>(0)</v>
      </c>
      <c r="L22" s="10">
        <f>SUM(T22,AB22,AJ22,AR22,AZ22)</f>
        <v>0</v>
      </c>
      <c r="M22" s="13"/>
      <c r="N22" s="9"/>
      <c r="O22" s="13"/>
      <c r="P22" s="9"/>
      <c r="Q22" s="13"/>
      <c r="R22" s="9"/>
      <c r="S22" s="13"/>
      <c r="T22" s="9"/>
      <c r="U22" s="14"/>
      <c r="V22" s="10"/>
      <c r="W22" s="14"/>
      <c r="X22" s="10"/>
      <c r="Y22" s="14"/>
      <c r="Z22" s="10"/>
      <c r="AA22" s="14"/>
      <c r="AB22" s="10"/>
      <c r="AC22" s="13"/>
      <c r="AD22" s="11"/>
      <c r="AE22" s="13"/>
      <c r="AF22" s="9"/>
      <c r="AG22" s="13"/>
      <c r="AH22" s="9"/>
      <c r="AI22" s="13"/>
      <c r="AJ22" s="9"/>
      <c r="AK22" s="14"/>
      <c r="AL22" s="10"/>
      <c r="AM22" s="14"/>
      <c r="AN22" s="10"/>
      <c r="AO22" s="14"/>
      <c r="AP22" s="10"/>
      <c r="AQ22" s="14"/>
      <c r="AR22" s="10"/>
      <c r="AS22" s="13"/>
      <c r="AT22" s="9"/>
      <c r="AU22" s="13"/>
      <c r="AV22" s="9"/>
      <c r="AW22" s="13"/>
      <c r="AX22" s="9"/>
      <c r="AY22" s="13"/>
      <c r="AZ22" s="9"/>
      <c r="BA22" s="79"/>
    </row>
    <row r="23" spans="1:53" ht="15.75">
      <c r="A23" s="3" t="s">
        <v>31</v>
      </c>
      <c r="B23" s="3" t="s">
        <v>34</v>
      </c>
      <c r="C23" s="13" t="str">
        <f>IF(E23+G23+I23+K23=0,"(0)",E23+G23+I23+K23)</f>
        <v>(0)</v>
      </c>
      <c r="D23" s="9">
        <f>F23+H23+J23+L23</f>
        <v>26</v>
      </c>
      <c r="E23" s="14" t="str">
        <f>IF(SUM(M23,U23,AC23,AK23,AS23)=0,"(0)",SUM(M23,U23,AC23,AK23,AS23))</f>
        <v>(0)</v>
      </c>
      <c r="F23" s="10">
        <f>SUM(N23,V23,AD23,AL23,AT23)</f>
        <v>26</v>
      </c>
      <c r="G23" s="14" t="str">
        <f>IF(SUM(O23,W23,AE23,AM23,AU23)=0,"(0)",SUM(O23,W23,AE23,AM23,AU23))</f>
        <v>(0)</v>
      </c>
      <c r="H23" s="10">
        <f>SUM(P23,X23,AF23,AN23,AV23)</f>
        <v>0</v>
      </c>
      <c r="I23" s="14" t="str">
        <f>IF(SUM(Q23,Y23,AG23,AO23,AW23)=0,"(0)",SUM(Q23,Y23,AG23,AO23,AW23))</f>
        <v>(0)</v>
      </c>
      <c r="J23" s="10">
        <f>SUM(R23,Z23,AH23,AP23,AW23)</f>
        <v>0</v>
      </c>
      <c r="K23" s="14" t="str">
        <f>IF(SUM(S23,AA23,AI23,AQ23,AY23)=0,"(0)",SUM(S23,AA23,AI23,AQ23,AY23))</f>
        <v>(0)</v>
      </c>
      <c r="L23" s="10">
        <f>SUM(T23,AB23,AJ23,AR23,AZ23)</f>
        <v>0</v>
      </c>
      <c r="M23" s="13"/>
      <c r="N23" s="9"/>
      <c r="O23" s="13"/>
      <c r="P23" s="9"/>
      <c r="Q23" s="13"/>
      <c r="R23" s="9"/>
      <c r="S23" s="13"/>
      <c r="T23" s="9"/>
      <c r="U23" s="14"/>
      <c r="V23" s="10"/>
      <c r="W23" s="14"/>
      <c r="X23" s="10"/>
      <c r="Y23" s="14"/>
      <c r="Z23" s="10"/>
      <c r="AA23" s="14"/>
      <c r="AB23" s="10"/>
      <c r="AC23" s="13"/>
      <c r="AD23" s="11"/>
      <c r="AE23" s="13"/>
      <c r="AF23" s="9"/>
      <c r="AG23" s="13"/>
      <c r="AH23" s="9"/>
      <c r="AI23" s="13"/>
      <c r="AJ23" s="9"/>
      <c r="AK23" s="14"/>
      <c r="AL23" s="10"/>
      <c r="AM23" s="14"/>
      <c r="AN23" s="10"/>
      <c r="AO23" s="14"/>
      <c r="AP23" s="10"/>
      <c r="AQ23" s="14"/>
      <c r="AR23" s="10"/>
      <c r="AS23" s="13"/>
      <c r="AT23" s="9">
        <v>26</v>
      </c>
      <c r="AU23" s="13"/>
      <c r="AV23" s="9"/>
      <c r="AW23" s="13"/>
      <c r="AX23" s="9"/>
      <c r="AY23" s="13"/>
      <c r="AZ23" s="9"/>
      <c r="BA23" s="79"/>
    </row>
    <row r="24" spans="1:53" ht="15.75">
      <c r="A24" s="3"/>
      <c r="B24" s="3"/>
      <c r="C24" s="13"/>
      <c r="D24" s="9" t="s">
        <v>14</v>
      </c>
      <c r="E24" s="14"/>
      <c r="F24" s="10"/>
      <c r="G24" s="14"/>
      <c r="H24" s="10"/>
      <c r="I24" s="14"/>
      <c r="J24" s="10"/>
      <c r="K24" s="14"/>
      <c r="L24" s="10"/>
      <c r="M24" s="13"/>
      <c r="N24" s="9"/>
      <c r="O24" s="13"/>
      <c r="P24" s="9"/>
      <c r="Q24" s="13"/>
      <c r="R24" s="9"/>
      <c r="S24" s="13"/>
      <c r="T24" s="9"/>
      <c r="U24" s="14"/>
      <c r="V24" s="10"/>
      <c r="W24" s="14"/>
      <c r="X24" s="10"/>
      <c r="Y24" s="14"/>
      <c r="Z24" s="10"/>
      <c r="AA24" s="14"/>
      <c r="AB24" s="10"/>
      <c r="AC24" s="13"/>
      <c r="AD24" s="11"/>
      <c r="AE24" s="13"/>
      <c r="AF24" s="9"/>
      <c r="AG24" s="13"/>
      <c r="AH24" s="9"/>
      <c r="AI24" s="13"/>
      <c r="AJ24" s="9"/>
      <c r="AK24" s="14"/>
      <c r="AL24" s="10"/>
      <c r="AM24" s="14"/>
      <c r="AN24" s="10"/>
      <c r="AO24" s="14"/>
      <c r="AP24" s="10"/>
      <c r="AQ24" s="14"/>
      <c r="AR24" s="10"/>
      <c r="AS24" s="13"/>
      <c r="AT24" s="9"/>
      <c r="AU24" s="13"/>
      <c r="AV24" s="9"/>
      <c r="AW24" s="13"/>
      <c r="AX24" s="9"/>
      <c r="AY24" s="13"/>
      <c r="AZ24" s="9"/>
      <c r="BA24" s="79"/>
    </row>
    <row r="25" spans="1:53" ht="15.75">
      <c r="A25" s="3"/>
      <c r="B25" s="3"/>
      <c r="C25" s="13"/>
      <c r="D25" s="9" t="s">
        <v>14</v>
      </c>
      <c r="E25" s="14"/>
      <c r="F25" s="10"/>
      <c r="G25" s="14"/>
      <c r="H25" s="10"/>
      <c r="I25" s="14"/>
      <c r="J25" s="10"/>
      <c r="K25" s="14"/>
      <c r="L25" s="10"/>
      <c r="M25" s="13"/>
      <c r="N25" s="9"/>
      <c r="O25" s="13"/>
      <c r="P25" s="9"/>
      <c r="Q25" s="13"/>
      <c r="R25" s="9"/>
      <c r="S25" s="13"/>
      <c r="T25" s="9"/>
      <c r="U25" s="14"/>
      <c r="V25" s="10"/>
      <c r="W25" s="14"/>
      <c r="X25" s="10"/>
      <c r="Y25" s="14"/>
      <c r="Z25" s="10"/>
      <c r="AA25" s="14"/>
      <c r="AB25" s="10"/>
      <c r="AC25" s="13"/>
      <c r="AD25" s="11"/>
      <c r="AE25" s="13"/>
      <c r="AF25" s="9"/>
      <c r="AG25" s="13"/>
      <c r="AH25" s="9"/>
      <c r="AI25" s="13"/>
      <c r="AJ25" s="9"/>
      <c r="AK25" s="14"/>
      <c r="AL25" s="10"/>
      <c r="AM25" s="14"/>
      <c r="AN25" s="10"/>
      <c r="AO25" s="14"/>
      <c r="AP25" s="10"/>
      <c r="AQ25" s="14"/>
      <c r="AR25" s="10"/>
      <c r="AS25" s="13"/>
      <c r="AT25" s="9"/>
      <c r="AU25" s="13"/>
      <c r="AV25" s="9"/>
      <c r="AW25" s="13"/>
      <c r="AX25" s="9"/>
      <c r="AY25" s="13"/>
      <c r="AZ25" s="9"/>
      <c r="BA25" s="79"/>
    </row>
    <row r="26" spans="1:53" ht="15.75">
      <c r="A26" s="3" t="s">
        <v>35</v>
      </c>
      <c r="B26" s="3" t="s">
        <v>36</v>
      </c>
      <c r="C26" s="13" t="str">
        <f>IF(E26+G26+I26+K26=0,"(0)",E26+G26+I26+K26)</f>
        <v>(0)</v>
      </c>
      <c r="D26" s="9">
        <f>F26+H26+J26+L26</f>
        <v>0</v>
      </c>
      <c r="E26" s="14" t="str">
        <f>IF(SUM(M26,U26,AC26,AK26,AS26)=0,"(0)",SUM(M26,U26,AC26,AK26,AS26))</f>
        <v>(0)</v>
      </c>
      <c r="F26" s="10">
        <f>SUM(N26,V26,AD26,AL26,AT26)</f>
        <v>0</v>
      </c>
      <c r="G26" s="14" t="str">
        <f>IF(SUM(O26,W26,AE26,AM26,AU26)=0,"(0)",SUM(O26,W26,AE26,AM26,AU26))</f>
        <v>(0)</v>
      </c>
      <c r="H26" s="10">
        <f>SUM(P26,X26,AF26,AN26,AV26)</f>
        <v>0</v>
      </c>
      <c r="I26" s="14" t="str">
        <f>IF(SUM(Q26,Y26,AG26,AO26,AW26)=0,"(0)",SUM(Q26,Y26,AG26,AO26,AW26))</f>
        <v>(0)</v>
      </c>
      <c r="J26" s="10">
        <f>SUM(R26,Z26,AH26,AP26,AW26)</f>
        <v>0</v>
      </c>
      <c r="K26" s="14" t="str">
        <f>IF(SUM(S26,AA26,AI26,AQ26,AY26)=0,"(0)",SUM(S26,AA26,AI26,AQ26,AY26))</f>
        <v>(0)</v>
      </c>
      <c r="L26" s="10">
        <f>SUM(T26,AB26,AJ26,AR26,AZ26)</f>
        <v>0</v>
      </c>
      <c r="M26" s="13"/>
      <c r="N26" s="9"/>
      <c r="O26" s="13"/>
      <c r="P26" s="9"/>
      <c r="Q26" s="13"/>
      <c r="R26" s="9"/>
      <c r="S26" s="13"/>
      <c r="T26" s="9"/>
      <c r="U26" s="14"/>
      <c r="V26" s="10"/>
      <c r="W26" s="14"/>
      <c r="X26" s="10"/>
      <c r="Y26" s="14"/>
      <c r="Z26" s="10"/>
      <c r="AA26" s="14"/>
      <c r="AB26" s="10"/>
      <c r="AC26" s="13"/>
      <c r="AD26" s="11"/>
      <c r="AE26" s="13"/>
      <c r="AF26" s="9"/>
      <c r="AG26" s="13"/>
      <c r="AH26" s="9"/>
      <c r="AI26" s="13"/>
      <c r="AJ26" s="9"/>
      <c r="AK26" s="14"/>
      <c r="AL26" s="10"/>
      <c r="AM26" s="14"/>
      <c r="AN26" s="10"/>
      <c r="AO26" s="14"/>
      <c r="AP26" s="10"/>
      <c r="AQ26" s="14"/>
      <c r="AR26" s="10"/>
      <c r="AS26" s="13"/>
      <c r="AT26" s="9"/>
      <c r="AU26" s="13"/>
      <c r="AV26" s="9"/>
      <c r="AW26" s="13"/>
      <c r="AX26" s="9"/>
      <c r="AY26" s="13"/>
      <c r="AZ26" s="9"/>
      <c r="BA26" s="79"/>
    </row>
    <row r="27" spans="1:53" ht="15.75">
      <c r="A27" s="3" t="s">
        <v>35</v>
      </c>
      <c r="B27" s="3" t="s">
        <v>37</v>
      </c>
      <c r="C27" s="13" t="str">
        <f>IF(E27+G27+I27+K27=0,"(0)",E27+G27+I27+K27)</f>
        <v>(0)</v>
      </c>
      <c r="D27" s="9">
        <f>F27+H27+J27+L27</f>
        <v>0</v>
      </c>
      <c r="E27" s="14" t="str">
        <f>IF(SUM(M27,U27,AC27,AK27,AS27)=0,"(0)",SUM(M27,U27,AC27,AK27,AS27))</f>
        <v>(0)</v>
      </c>
      <c r="F27" s="10">
        <f>SUM(N27,V27,AD27,AL27,AT27)</f>
        <v>0</v>
      </c>
      <c r="G27" s="14" t="str">
        <f>IF(SUM(O27,W27,AE27,AM27,AU27)=0,"(0)",SUM(O27,W27,AE27,AM27,AU27))</f>
        <v>(0)</v>
      </c>
      <c r="H27" s="10">
        <f>SUM(P27,X27,AF27,AN27,AV27)</f>
        <v>0</v>
      </c>
      <c r="I27" s="14" t="str">
        <f>IF(SUM(Q27,Y27,AG27,AO27,AW27)=0,"(0)",SUM(Q27,Y27,AG27,AO27,AW27))</f>
        <v>(0)</v>
      </c>
      <c r="J27" s="10">
        <f>SUM(R27,Z27,AH27,AP27,AW27)</f>
        <v>0</v>
      </c>
      <c r="K27" s="14" t="str">
        <f>IF(SUM(S27,AA27,AI27,AQ27,AY27)=0,"(0)",SUM(S27,AA27,AI27,AQ27,AY27))</f>
        <v>(0)</v>
      </c>
      <c r="L27" s="10">
        <f>SUM(T27,AB27,AJ27,AR27,AZ27)</f>
        <v>0</v>
      </c>
      <c r="M27" s="13"/>
      <c r="N27" s="9"/>
      <c r="O27" s="13"/>
      <c r="P27" s="9"/>
      <c r="Q27" s="13"/>
      <c r="R27" s="9"/>
      <c r="S27" s="13"/>
      <c r="T27" s="9"/>
      <c r="U27" s="14"/>
      <c r="V27" s="10"/>
      <c r="W27" s="14"/>
      <c r="X27" s="10"/>
      <c r="Y27" s="14"/>
      <c r="Z27" s="10"/>
      <c r="AA27" s="14"/>
      <c r="AB27" s="10"/>
      <c r="AC27" s="13"/>
      <c r="AD27" s="11"/>
      <c r="AE27" s="13"/>
      <c r="AF27" s="9"/>
      <c r="AG27" s="13"/>
      <c r="AH27" s="9"/>
      <c r="AI27" s="13"/>
      <c r="AJ27" s="9"/>
      <c r="AK27" s="14"/>
      <c r="AL27" s="10"/>
      <c r="AM27" s="14"/>
      <c r="AN27" s="10"/>
      <c r="AO27" s="14"/>
      <c r="AP27" s="10"/>
      <c r="AQ27" s="14"/>
      <c r="AR27" s="10"/>
      <c r="AS27" s="13"/>
      <c r="AT27" s="9"/>
      <c r="AU27" s="13"/>
      <c r="AV27" s="9"/>
      <c r="AW27" s="13"/>
      <c r="AX27" s="9"/>
      <c r="AY27" s="13"/>
      <c r="AZ27" s="9"/>
      <c r="BA27" s="79"/>
    </row>
    <row r="28" spans="1:53" ht="15.75">
      <c r="A28" s="3" t="s">
        <v>35</v>
      </c>
      <c r="B28" s="3" t="s">
        <v>38</v>
      </c>
      <c r="C28" s="13" t="str">
        <f>IF(E28+G28+I28+K28=0,"(0)",E28+G28+I28+K28)</f>
        <v>(0)</v>
      </c>
      <c r="D28" s="9">
        <f>F28+H28+J28+L28</f>
        <v>0</v>
      </c>
      <c r="E28" s="14" t="str">
        <f>IF(SUM(M28,U28,AC28,AK28,AS28)=0,"(0)",SUM(M28,U28,AC28,AK28,AS28))</f>
        <v>(0)</v>
      </c>
      <c r="F28" s="10">
        <f>SUM(N28,V28,AD28,AL28,AT28)</f>
        <v>0</v>
      </c>
      <c r="G28" s="14" t="str">
        <f>IF(SUM(O28,W28,AE28,AM28,AU28)=0,"(0)",SUM(O28,W28,AE28,AM28,AU28))</f>
        <v>(0)</v>
      </c>
      <c r="H28" s="10">
        <f>SUM(P28,X28,AF28,AN28,AV28)</f>
        <v>0</v>
      </c>
      <c r="I28" s="14" t="str">
        <f>IF(SUM(Q28,Y28,AG28,AO28,AW28)=0,"(0)",SUM(Q28,Y28,AG28,AO28,AW28))</f>
        <v>(0)</v>
      </c>
      <c r="J28" s="10">
        <f>SUM(R28,Z28,AH28,AP28,AW28)</f>
        <v>0</v>
      </c>
      <c r="K28" s="14" t="str">
        <f>IF(SUM(S28,AA28,AI28,AQ28,AY28)=0,"(0)",SUM(S28,AA28,AI28,AQ28,AY28))</f>
        <v>(0)</v>
      </c>
      <c r="L28" s="10">
        <f>SUM(T28,AB28,AJ28,AR28,AZ28)</f>
        <v>0</v>
      </c>
      <c r="M28" s="13"/>
      <c r="N28" s="9"/>
      <c r="O28" s="13"/>
      <c r="P28" s="9"/>
      <c r="Q28" s="13"/>
      <c r="R28" s="9"/>
      <c r="S28" s="13"/>
      <c r="T28" s="9"/>
      <c r="U28" s="14"/>
      <c r="V28" s="10"/>
      <c r="W28" s="14"/>
      <c r="X28" s="10"/>
      <c r="Y28" s="14"/>
      <c r="Z28" s="10"/>
      <c r="AA28" s="14"/>
      <c r="AB28" s="10"/>
      <c r="AC28" s="13"/>
      <c r="AD28" s="11"/>
      <c r="AE28" s="13"/>
      <c r="AF28" s="9"/>
      <c r="AG28" s="13"/>
      <c r="AH28" s="9"/>
      <c r="AI28" s="13"/>
      <c r="AJ28" s="9"/>
      <c r="AK28" s="14"/>
      <c r="AL28" s="10"/>
      <c r="AM28" s="14"/>
      <c r="AN28" s="10"/>
      <c r="AO28" s="14"/>
      <c r="AP28" s="10"/>
      <c r="AQ28" s="14"/>
      <c r="AR28" s="10"/>
      <c r="AS28" s="13"/>
      <c r="AT28" s="9"/>
      <c r="AU28" s="13"/>
      <c r="AV28" s="9"/>
      <c r="AW28" s="13"/>
      <c r="AX28" s="9"/>
      <c r="AY28" s="13"/>
      <c r="AZ28" s="9"/>
      <c r="BA28" s="79"/>
    </row>
    <row r="29" spans="1:53" ht="15.75">
      <c r="A29" s="3"/>
      <c r="B29" s="3"/>
      <c r="C29" s="13"/>
      <c r="D29" s="9" t="s">
        <v>14</v>
      </c>
      <c r="E29" s="14"/>
      <c r="F29" s="10"/>
      <c r="G29" s="14"/>
      <c r="H29" s="10"/>
      <c r="I29" s="14"/>
      <c r="J29" s="10"/>
      <c r="K29" s="14"/>
      <c r="L29" s="10"/>
      <c r="M29" s="13"/>
      <c r="N29" s="9"/>
      <c r="O29" s="13"/>
      <c r="P29" s="9"/>
      <c r="Q29" s="13"/>
      <c r="R29" s="9"/>
      <c r="S29" s="13"/>
      <c r="T29" s="9"/>
      <c r="U29" s="14"/>
      <c r="V29" s="10"/>
      <c r="W29" s="14"/>
      <c r="X29" s="10"/>
      <c r="Y29" s="14"/>
      <c r="Z29" s="10"/>
      <c r="AA29" s="14"/>
      <c r="AB29" s="10"/>
      <c r="AC29" s="13"/>
      <c r="AD29" s="11"/>
      <c r="AE29" s="13"/>
      <c r="AF29" s="9"/>
      <c r="AG29" s="13"/>
      <c r="AH29" s="9"/>
      <c r="AI29" s="13"/>
      <c r="AJ29" s="9"/>
      <c r="AK29" s="14"/>
      <c r="AL29" s="10"/>
      <c r="AM29" s="14"/>
      <c r="AN29" s="10"/>
      <c r="AO29" s="14"/>
      <c r="AP29" s="10"/>
      <c r="AQ29" s="14"/>
      <c r="AR29" s="10"/>
      <c r="AS29" s="13"/>
      <c r="AT29" s="9"/>
      <c r="AU29" s="13"/>
      <c r="AV29" s="9"/>
      <c r="AW29" s="13"/>
      <c r="AX29" s="9"/>
      <c r="AY29" s="13"/>
      <c r="AZ29" s="9"/>
      <c r="BA29" s="79"/>
    </row>
    <row r="30" spans="1:53" ht="15.75">
      <c r="A30" s="3"/>
      <c r="B30" s="3"/>
      <c r="C30" s="13"/>
      <c r="D30" s="9" t="s">
        <v>14</v>
      </c>
      <c r="E30" s="14"/>
      <c r="F30" s="10"/>
      <c r="G30" s="14"/>
      <c r="H30" s="10"/>
      <c r="I30" s="14"/>
      <c r="J30" s="10"/>
      <c r="K30" s="14"/>
      <c r="L30" s="10"/>
      <c r="M30" s="13"/>
      <c r="N30" s="9"/>
      <c r="O30" s="13"/>
      <c r="P30" s="9"/>
      <c r="Q30" s="13"/>
      <c r="R30" s="9"/>
      <c r="S30" s="13"/>
      <c r="T30" s="9"/>
      <c r="U30" s="14"/>
      <c r="V30" s="10"/>
      <c r="W30" s="14"/>
      <c r="X30" s="10"/>
      <c r="Y30" s="14"/>
      <c r="Z30" s="10"/>
      <c r="AA30" s="14"/>
      <c r="AB30" s="10"/>
      <c r="AC30" s="13"/>
      <c r="AD30" s="11"/>
      <c r="AE30" s="13"/>
      <c r="AF30" s="9"/>
      <c r="AG30" s="13"/>
      <c r="AH30" s="9"/>
      <c r="AI30" s="13"/>
      <c r="AJ30" s="9"/>
      <c r="AK30" s="14"/>
      <c r="AL30" s="10"/>
      <c r="AM30" s="14"/>
      <c r="AN30" s="10"/>
      <c r="AO30" s="14"/>
      <c r="AP30" s="10"/>
      <c r="AQ30" s="14"/>
      <c r="AR30" s="10"/>
      <c r="AS30" s="13"/>
      <c r="AT30" s="9"/>
      <c r="AU30" s="13"/>
      <c r="AV30" s="9"/>
      <c r="AW30" s="13"/>
      <c r="AX30" s="9"/>
      <c r="AY30" s="13"/>
      <c r="AZ30" s="9"/>
      <c r="BA30" s="79"/>
    </row>
    <row r="31" spans="1:53" ht="15.75">
      <c r="A31" s="3" t="s">
        <v>39</v>
      </c>
      <c r="B31" s="3" t="s">
        <v>40</v>
      </c>
      <c r="C31" s="13" t="str">
        <f>IF(E31+G31+I31+K31=0,"(0)",E31+G31+I31+K31)</f>
        <v>(0)</v>
      </c>
      <c r="D31" s="9">
        <f>F31+H31+J31+L31</f>
        <v>0</v>
      </c>
      <c r="E31" s="14" t="str">
        <f>IF(SUM(M31,U31,AC31,AK31,AS31)=0,"(0)",SUM(M31,U31,AC31,AK31,AS31))</f>
        <v>(0)</v>
      </c>
      <c r="F31" s="10">
        <f>SUM(N31,V31,AD31,AL31,AT31)</f>
        <v>0</v>
      </c>
      <c r="G31" s="14" t="str">
        <f>IF(SUM(O31,W31,AE31,AM31,AU31)=0,"(0)",SUM(O31,W31,AE31,AM31,AU31))</f>
        <v>(0)</v>
      </c>
      <c r="H31" s="10">
        <f>SUM(P31,X31,AF31,AN31,AV31)</f>
        <v>0</v>
      </c>
      <c r="I31" s="14" t="str">
        <f>IF(SUM(Q31,Y31,AG31,AO31,AW31)=0,"(0)",SUM(Q31,Y31,AG31,AO31,AW31))</f>
        <v>(0)</v>
      </c>
      <c r="J31" s="10">
        <f>SUM(R31,Z31,AH31,AP31,AW31)</f>
        <v>0</v>
      </c>
      <c r="K31" s="14" t="str">
        <f>IF(SUM(S31,AA31,AI31,AQ31,AY31)=0,"(0)",SUM(S31,AA31,AI31,AQ31,AY31))</f>
        <v>(0)</v>
      </c>
      <c r="L31" s="10">
        <f>SUM(T31,AB31,AJ31,AR31,AZ31)</f>
        <v>0</v>
      </c>
      <c r="M31" s="13"/>
      <c r="N31" s="9"/>
      <c r="O31" s="13"/>
      <c r="P31" s="9"/>
      <c r="Q31" s="13"/>
      <c r="R31" s="9"/>
      <c r="S31" s="13"/>
      <c r="T31" s="9"/>
      <c r="U31" s="14"/>
      <c r="V31" s="10"/>
      <c r="W31" s="14"/>
      <c r="X31" s="10"/>
      <c r="Y31" s="14"/>
      <c r="Z31" s="10"/>
      <c r="AA31" s="14"/>
      <c r="AB31" s="10"/>
      <c r="AC31" s="15"/>
      <c r="AD31" s="11"/>
      <c r="AE31" s="13"/>
      <c r="AF31" s="9"/>
      <c r="AG31" s="13"/>
      <c r="AH31" s="9"/>
      <c r="AI31" s="13"/>
      <c r="AJ31" s="9"/>
      <c r="AK31" s="14"/>
      <c r="AL31" s="10"/>
      <c r="AM31" s="14"/>
      <c r="AN31" s="10"/>
      <c r="AO31" s="14"/>
      <c r="AP31" s="10"/>
      <c r="AQ31" s="14"/>
      <c r="AR31" s="10"/>
      <c r="AS31" s="13"/>
      <c r="AT31" s="9"/>
      <c r="AU31" s="13"/>
      <c r="AV31" s="9"/>
      <c r="AW31" s="13"/>
      <c r="AX31" s="9"/>
      <c r="AY31" s="13"/>
      <c r="AZ31" s="9"/>
      <c r="BA31" s="79"/>
    </row>
    <row r="32" spans="1:53" ht="15.75">
      <c r="A32" s="3"/>
      <c r="B32" s="3"/>
      <c r="C32" s="13"/>
      <c r="D32" s="9" t="s">
        <v>14</v>
      </c>
      <c r="E32" s="14"/>
      <c r="F32" s="10"/>
      <c r="G32" s="14"/>
      <c r="H32" s="10"/>
      <c r="I32" s="14"/>
      <c r="J32" s="10"/>
      <c r="K32" s="14"/>
      <c r="L32" s="10"/>
      <c r="M32" s="13"/>
      <c r="N32" s="9"/>
      <c r="O32" s="13"/>
      <c r="P32" s="9"/>
      <c r="Q32" s="13"/>
      <c r="R32" s="9"/>
      <c r="S32" s="13"/>
      <c r="T32" s="9"/>
      <c r="U32" s="14"/>
      <c r="V32" s="10"/>
      <c r="W32" s="14"/>
      <c r="X32" s="10"/>
      <c r="Y32" s="14"/>
      <c r="Z32" s="10"/>
      <c r="AA32" s="14"/>
      <c r="AB32" s="10"/>
      <c r="AC32" s="13"/>
      <c r="AD32" s="11"/>
      <c r="AE32" s="13"/>
      <c r="AF32" s="9"/>
      <c r="AG32" s="13"/>
      <c r="AH32" s="9"/>
      <c r="AI32" s="13"/>
      <c r="AJ32" s="9"/>
      <c r="AK32" s="14"/>
      <c r="AL32" s="10"/>
      <c r="AM32" s="14"/>
      <c r="AN32" s="10"/>
      <c r="AO32" s="14"/>
      <c r="AP32" s="10"/>
      <c r="AQ32" s="14"/>
      <c r="AR32" s="10"/>
      <c r="AS32" s="13"/>
      <c r="AT32" s="9"/>
      <c r="AU32" s="13"/>
      <c r="AV32" s="9"/>
      <c r="AW32" s="13"/>
      <c r="AX32" s="9"/>
      <c r="AY32" s="13"/>
      <c r="AZ32" s="9"/>
      <c r="BA32" s="79"/>
    </row>
    <row r="33" spans="1:53" ht="15.75">
      <c r="A33" s="3" t="s">
        <v>41</v>
      </c>
      <c r="B33" s="3" t="s">
        <v>42</v>
      </c>
      <c r="C33" s="13" t="str">
        <f>IF(E33+G33+I33+K33=0,"(0)",E33+G33+I33+K33)</f>
        <v>(0)</v>
      </c>
      <c r="D33" s="9">
        <f>F33+H33+J33+L33</f>
        <v>0</v>
      </c>
      <c r="E33" s="14" t="str">
        <f>IF(SUM(M33,U33,AC33,AK33,AS33)=0,"(0)",SUM(M33,U33,AC33,AK33,AS33))</f>
        <v>(0)</v>
      </c>
      <c r="F33" s="10">
        <f>SUM(N33,V33,AD33,AL33,AT33)</f>
        <v>0</v>
      </c>
      <c r="G33" s="14" t="str">
        <f>IF(SUM(O33,W33,AE33,AM33,AU33)=0,"(0)",SUM(O33,W33,AE33,AM33,AU33))</f>
        <v>(0)</v>
      </c>
      <c r="H33" s="10">
        <f>SUM(P33,X33,AF33,AN33,AV33)</f>
        <v>0</v>
      </c>
      <c r="I33" s="14" t="str">
        <f>IF(SUM(Q33,Y33,AG33,AO33,AW33)=0,"(0)",SUM(Q33,Y33,AG33,AO33,AW33))</f>
        <v>(0)</v>
      </c>
      <c r="J33" s="10">
        <f>SUM(R33,Z33,AH33,AP33,AW33)</f>
        <v>0</v>
      </c>
      <c r="K33" s="14" t="str">
        <f>IF(SUM(S33,AA33,AI33,AQ33,AY33)=0,"(0)",SUM(S33,AA33,AI33,AQ33,AY33))</f>
        <v>(0)</v>
      </c>
      <c r="L33" s="10">
        <f>SUM(T33,AB33,AJ33,AR33,AZ33)</f>
        <v>0</v>
      </c>
      <c r="M33" s="13"/>
      <c r="N33" s="9"/>
      <c r="O33" s="13"/>
      <c r="P33" s="9"/>
      <c r="Q33" s="13"/>
      <c r="R33" s="9"/>
      <c r="S33" s="13"/>
      <c r="T33" s="9"/>
      <c r="U33" s="14"/>
      <c r="V33" s="10"/>
      <c r="W33" s="14"/>
      <c r="X33" s="10"/>
      <c r="Y33" s="14"/>
      <c r="Z33" s="10"/>
      <c r="AA33" s="14"/>
      <c r="AB33" s="10"/>
      <c r="AC33" s="13"/>
      <c r="AD33" s="11"/>
      <c r="AE33" s="13"/>
      <c r="AF33" s="9"/>
      <c r="AG33" s="13"/>
      <c r="AH33" s="9"/>
      <c r="AI33" s="13"/>
      <c r="AJ33" s="9"/>
      <c r="AK33" s="14"/>
      <c r="AL33" s="10"/>
      <c r="AM33" s="14"/>
      <c r="AN33" s="10"/>
      <c r="AO33" s="14"/>
      <c r="AP33" s="10"/>
      <c r="AQ33" s="14"/>
      <c r="AR33" s="10"/>
      <c r="AS33" s="13"/>
      <c r="AT33" s="9"/>
      <c r="AU33" s="13"/>
      <c r="AV33" s="9"/>
      <c r="AW33" s="13"/>
      <c r="AX33" s="9"/>
      <c r="AY33" s="13"/>
      <c r="AZ33" s="9"/>
      <c r="BA33" s="79"/>
    </row>
    <row r="34" spans="1:53" ht="15.75">
      <c r="A34" s="3"/>
      <c r="B34" s="3"/>
      <c r="C34" s="13"/>
      <c r="D34" s="9" t="s">
        <v>14</v>
      </c>
      <c r="E34" s="14"/>
      <c r="F34" s="10"/>
      <c r="G34" s="14"/>
      <c r="H34" s="10"/>
      <c r="I34" s="14"/>
      <c r="J34" s="10"/>
      <c r="K34" s="14"/>
      <c r="L34" s="10"/>
      <c r="M34" s="13"/>
      <c r="N34" s="9"/>
      <c r="O34" s="13"/>
      <c r="P34" s="9"/>
      <c r="Q34" s="13"/>
      <c r="R34" s="9"/>
      <c r="S34" s="13"/>
      <c r="T34" s="9"/>
      <c r="U34" s="14"/>
      <c r="V34" s="10"/>
      <c r="W34" s="14"/>
      <c r="X34" s="10"/>
      <c r="Y34" s="14"/>
      <c r="Z34" s="10"/>
      <c r="AA34" s="14"/>
      <c r="AB34" s="10"/>
      <c r="AC34" s="13"/>
      <c r="AD34" s="11"/>
      <c r="AE34" s="13"/>
      <c r="AF34" s="9"/>
      <c r="AG34" s="13"/>
      <c r="AH34" s="9"/>
      <c r="AI34" s="13"/>
      <c r="AJ34" s="9"/>
      <c r="AK34" s="14"/>
      <c r="AL34" s="10"/>
      <c r="AM34" s="14"/>
      <c r="AN34" s="10"/>
      <c r="AO34" s="14"/>
      <c r="AP34" s="10"/>
      <c r="AQ34" s="14"/>
      <c r="AR34" s="10"/>
      <c r="AS34" s="13"/>
      <c r="AT34" s="9"/>
      <c r="AU34" s="13"/>
      <c r="AV34" s="9"/>
      <c r="AW34" s="13"/>
      <c r="AX34" s="9"/>
      <c r="AY34" s="13"/>
      <c r="AZ34" s="9"/>
      <c r="BA34" s="79"/>
    </row>
    <row r="35" spans="1:53" ht="15.75">
      <c r="A35" s="3" t="s">
        <v>43</v>
      </c>
      <c r="B35" s="3" t="s">
        <v>43</v>
      </c>
      <c r="C35" s="13" t="str">
        <f>IF(E35+G35+I35+K35=0,"(0)",E35+G35+I35+K35)</f>
        <v>(0)</v>
      </c>
      <c r="D35" s="9">
        <f>F35+H35+J35+L35</f>
        <v>0</v>
      </c>
      <c r="E35" s="14" t="str">
        <f>IF(SUM(M35,U35,AC35,AK35,AS35)=0,"(0)",SUM(M35,U35,AC35,AK35,AS35))</f>
        <v>(0)</v>
      </c>
      <c r="F35" s="10">
        <f>SUM(N35,V35,AD35,AL35,AT35)</f>
        <v>0</v>
      </c>
      <c r="G35" s="14" t="str">
        <f>IF(SUM(O35,W35,AE35,AM35,AU35)=0,"(0)",SUM(O35,W35,AE35,AM35,AU35))</f>
        <v>(0)</v>
      </c>
      <c r="H35" s="10">
        <f>SUM(P35,X35,AF35,AN35,AV35)</f>
        <v>0</v>
      </c>
      <c r="I35" s="14" t="str">
        <f>IF(SUM(Q35,Y35,AG35,AO35,AW35)=0,"(0)",SUM(Q35,Y35,AG35,AO35,AW35))</f>
        <v>(0)</v>
      </c>
      <c r="J35" s="10">
        <f>SUM(R35,Z35,AH35,AP35,AW35)</f>
        <v>0</v>
      </c>
      <c r="K35" s="14" t="str">
        <f>IF(SUM(S35,AA35,AI35,AQ35,AY35)=0,"(0)",SUM(S35,AA35,AI35,AQ35,AY35))</f>
        <v>(0)</v>
      </c>
      <c r="L35" s="10">
        <f>SUM(T35,AB35,AJ35,AR35,AZ35)</f>
        <v>0</v>
      </c>
      <c r="M35" s="13"/>
      <c r="N35" s="9"/>
      <c r="O35" s="13"/>
      <c r="P35" s="9"/>
      <c r="Q35" s="13"/>
      <c r="R35" s="9"/>
      <c r="S35" s="13"/>
      <c r="T35" s="9"/>
      <c r="U35" s="14"/>
      <c r="V35" s="10"/>
      <c r="W35" s="14"/>
      <c r="X35" s="10"/>
      <c r="Y35" s="14"/>
      <c r="Z35" s="10"/>
      <c r="AA35" s="14"/>
      <c r="AB35" s="10"/>
      <c r="AC35" s="13"/>
      <c r="AD35" s="11"/>
      <c r="AE35" s="13"/>
      <c r="AF35" s="9"/>
      <c r="AG35" s="13"/>
      <c r="AH35" s="9"/>
      <c r="AI35" s="13"/>
      <c r="AJ35" s="9"/>
      <c r="AK35" s="14"/>
      <c r="AL35" s="10"/>
      <c r="AM35" s="14"/>
      <c r="AN35" s="10"/>
      <c r="AO35" s="14"/>
      <c r="AP35" s="10"/>
      <c r="AQ35" s="14"/>
      <c r="AR35" s="10"/>
      <c r="AS35" s="13"/>
      <c r="AT35" s="9"/>
      <c r="AU35" s="13"/>
      <c r="AV35" s="9"/>
      <c r="AW35" s="13"/>
      <c r="AX35" s="9"/>
      <c r="AY35" s="13"/>
      <c r="AZ35" s="9"/>
      <c r="BA35" s="79"/>
    </row>
    <row r="36" spans="1:53" ht="15.75">
      <c r="A36" s="3"/>
      <c r="B36" s="3"/>
      <c r="C36" s="13"/>
      <c r="D36" s="9" t="s">
        <v>14</v>
      </c>
      <c r="E36" s="14"/>
      <c r="F36" s="10"/>
      <c r="G36" s="14"/>
      <c r="H36" s="10"/>
      <c r="I36" s="14"/>
      <c r="J36" s="10"/>
      <c r="K36" s="14"/>
      <c r="L36" s="10"/>
      <c r="M36" s="13"/>
      <c r="N36" s="9"/>
      <c r="O36" s="13"/>
      <c r="P36" s="9"/>
      <c r="Q36" s="13"/>
      <c r="R36" s="9"/>
      <c r="S36" s="13"/>
      <c r="T36" s="9"/>
      <c r="U36" s="14"/>
      <c r="V36" s="10"/>
      <c r="W36" s="14"/>
      <c r="X36" s="10"/>
      <c r="Y36" s="14"/>
      <c r="Z36" s="10"/>
      <c r="AA36" s="14"/>
      <c r="AB36" s="10"/>
      <c r="AC36" s="13"/>
      <c r="AD36" s="11"/>
      <c r="AE36" s="13"/>
      <c r="AF36" s="9"/>
      <c r="AG36" s="13"/>
      <c r="AH36" s="9"/>
      <c r="AI36" s="13"/>
      <c r="AJ36" s="9"/>
      <c r="AK36" s="14"/>
      <c r="AL36" s="10"/>
      <c r="AM36" s="14"/>
      <c r="AN36" s="10"/>
      <c r="AO36" s="14"/>
      <c r="AP36" s="10"/>
      <c r="AQ36" s="14"/>
      <c r="AR36" s="10"/>
      <c r="AS36" s="13"/>
      <c r="AT36" s="9"/>
      <c r="AU36" s="13"/>
      <c r="AV36" s="9"/>
      <c r="AW36" s="13"/>
      <c r="AX36" s="9"/>
      <c r="AY36" s="13"/>
      <c r="AZ36" s="9"/>
      <c r="BA36" s="79"/>
    </row>
    <row r="37" spans="1:53" ht="15.75">
      <c r="A37" s="3" t="s">
        <v>44</v>
      </c>
      <c r="B37" s="3" t="s">
        <v>45</v>
      </c>
      <c r="C37" s="13" t="str">
        <f>IF(E37+G37+I37+K37=0,"(0)",E37+G37+I37+K37)</f>
        <v>(0)</v>
      </c>
      <c r="D37" s="9">
        <f>F37+H37+J37+L37</f>
        <v>0</v>
      </c>
      <c r="E37" s="14" t="str">
        <f>IF(SUM(M37,U37,AC37,AK37,AS37)=0,"(0)",SUM(M37,U37,AC37,AK37,AS37))</f>
        <v>(0)</v>
      </c>
      <c r="F37" s="10">
        <f>SUM(N37,V37,AD37,AL37,AT37)</f>
        <v>0</v>
      </c>
      <c r="G37" s="14" t="str">
        <f>IF(SUM(O37,W37,AE37,AM37,AU37)=0,"(0)",SUM(O37,W37,AE37,AM37,AU37))</f>
        <v>(0)</v>
      </c>
      <c r="H37" s="10">
        <f>SUM(P37,X37,AF37,AN37,AV37)</f>
        <v>0</v>
      </c>
      <c r="I37" s="14" t="str">
        <f>IF(SUM(Q37,Y37,AG37,AO37,AW37)=0,"(0)",SUM(Q37,Y37,AG37,AO37,AW37))</f>
        <v>(0)</v>
      </c>
      <c r="J37" s="10">
        <f>SUM(R37,Z37,AH37,AP37,AW37)</f>
        <v>0</v>
      </c>
      <c r="K37" s="14" t="str">
        <f>IF(SUM(S37,AA37,AI37,AQ37,AY37)=0,"(0)",SUM(S37,AA37,AI37,AQ37,AY37))</f>
        <v>(0)</v>
      </c>
      <c r="L37" s="10">
        <f>SUM(T37,AB37,AJ37,AR37,AZ37)</f>
        <v>0</v>
      </c>
      <c r="M37" s="13"/>
      <c r="N37" s="9"/>
      <c r="O37" s="13"/>
      <c r="P37" s="9"/>
      <c r="Q37" s="13"/>
      <c r="R37" s="9"/>
      <c r="S37" s="13"/>
      <c r="T37" s="9"/>
      <c r="U37" s="14"/>
      <c r="V37" s="10"/>
      <c r="W37" s="14"/>
      <c r="X37" s="10"/>
      <c r="Y37" s="14"/>
      <c r="Z37" s="10"/>
      <c r="AA37" s="14"/>
      <c r="AB37" s="10"/>
      <c r="AC37" s="13"/>
      <c r="AD37" s="11"/>
      <c r="AE37" s="15"/>
      <c r="AF37" s="9"/>
      <c r="AG37" s="13"/>
      <c r="AH37" s="9"/>
      <c r="AI37" s="13"/>
      <c r="AJ37" s="9"/>
      <c r="AK37" s="14"/>
      <c r="AL37" s="10"/>
      <c r="AM37" s="14"/>
      <c r="AN37" s="10"/>
      <c r="AO37" s="14"/>
      <c r="AP37" s="10"/>
      <c r="AQ37" s="14"/>
      <c r="AR37" s="10"/>
      <c r="AS37" s="13"/>
      <c r="AT37" s="9"/>
      <c r="AU37" s="13"/>
      <c r="AV37" s="9"/>
      <c r="AW37" s="13"/>
      <c r="AX37" s="9"/>
      <c r="AY37" s="13"/>
      <c r="AZ37" s="9"/>
      <c r="BA37" s="79"/>
    </row>
    <row r="38" spans="1:53" ht="15.75">
      <c r="A38" s="3"/>
      <c r="B38" s="3"/>
      <c r="C38" s="13"/>
      <c r="D38" s="9" t="s">
        <v>14</v>
      </c>
      <c r="E38" s="14"/>
      <c r="F38" s="10"/>
      <c r="G38" s="14"/>
      <c r="H38" s="10"/>
      <c r="I38" s="14"/>
      <c r="J38" s="10"/>
      <c r="K38" s="14"/>
      <c r="L38" s="10"/>
      <c r="M38" s="13"/>
      <c r="N38" s="9"/>
      <c r="O38" s="13"/>
      <c r="P38" s="9"/>
      <c r="Q38" s="13"/>
      <c r="R38" s="9"/>
      <c r="S38" s="13"/>
      <c r="T38" s="9"/>
      <c r="U38" s="14"/>
      <c r="V38" s="10"/>
      <c r="W38" s="14"/>
      <c r="X38" s="10"/>
      <c r="Y38" s="14"/>
      <c r="Z38" s="10"/>
      <c r="AA38" s="14"/>
      <c r="AB38" s="10"/>
      <c r="AC38" s="13"/>
      <c r="AD38" s="11"/>
      <c r="AE38" s="13"/>
      <c r="AF38" s="9"/>
      <c r="AG38" s="13"/>
      <c r="AH38" s="9"/>
      <c r="AI38" s="13"/>
      <c r="AJ38" s="9"/>
      <c r="AK38" s="14"/>
      <c r="AL38" s="10"/>
      <c r="AM38" s="14"/>
      <c r="AN38" s="10"/>
      <c r="AO38" s="14"/>
      <c r="AP38" s="10"/>
      <c r="AQ38" s="14"/>
      <c r="AR38" s="10"/>
      <c r="AS38" s="13"/>
      <c r="AT38" s="9"/>
      <c r="AU38" s="13"/>
      <c r="AV38" s="9"/>
      <c r="AW38" s="13"/>
      <c r="AX38" s="9"/>
      <c r="AY38" s="13"/>
      <c r="AZ38" s="9"/>
      <c r="BA38" s="79"/>
    </row>
    <row r="39" spans="1:53" ht="15.75">
      <c r="A39" s="3" t="s">
        <v>46</v>
      </c>
      <c r="B39" s="3" t="s">
        <v>47</v>
      </c>
      <c r="C39" s="13" t="str">
        <f>IF(E39+G39+I39+K39=0,"(0)",E39+G39+I39+K39)</f>
        <v>(0)</v>
      </c>
      <c r="D39" s="9">
        <f>F39+H39+J39+L39</f>
        <v>0</v>
      </c>
      <c r="E39" s="14" t="str">
        <f>IF(SUM(M39,U39,AC39,AK39,AS39)=0,"(0)",SUM(M39,U39,AC39,AK39,AS39))</f>
        <v>(0)</v>
      </c>
      <c r="F39" s="10">
        <f>SUM(N39,V39,AD39,AL39,AT39)</f>
        <v>0</v>
      </c>
      <c r="G39" s="14" t="str">
        <f>IF(SUM(O39,W39,AE39,AM39,AU39)=0,"(0)",SUM(O39,W39,AE39,AM39,AU39))</f>
        <v>(0)</v>
      </c>
      <c r="H39" s="10">
        <f>SUM(P39,X39,AF39,AN39,AV39)</f>
        <v>0</v>
      </c>
      <c r="I39" s="14" t="str">
        <f>IF(SUM(Q39,Y39,AG39,AO39,AW39)=0,"(0)",SUM(Q39,Y39,AG39,AO39,AW39))</f>
        <v>(0)</v>
      </c>
      <c r="J39" s="10">
        <f>SUM(R39,Z39,AH39,AP39,AW39)</f>
        <v>0</v>
      </c>
      <c r="K39" s="14" t="str">
        <f>IF(SUM(S39,AA39,AI39,AQ39,AY39)=0,"(0)",SUM(S39,AA39,AI39,AQ39,AY39))</f>
        <v>(0)</v>
      </c>
      <c r="L39" s="10">
        <f>SUM(T39,AB39,AJ39,AR39,AZ39)</f>
        <v>0</v>
      </c>
      <c r="M39" s="13"/>
      <c r="N39" s="9"/>
      <c r="O39" s="13"/>
      <c r="P39" s="9"/>
      <c r="Q39" s="13"/>
      <c r="R39" s="9"/>
      <c r="S39" s="13"/>
      <c r="T39" s="9"/>
      <c r="U39" s="14"/>
      <c r="V39" s="10"/>
      <c r="W39" s="14"/>
      <c r="X39" s="10"/>
      <c r="Y39" s="14"/>
      <c r="Z39" s="10"/>
      <c r="AA39" s="14"/>
      <c r="AB39" s="10"/>
      <c r="AC39" s="13"/>
      <c r="AD39" s="11"/>
      <c r="AE39" s="13"/>
      <c r="AF39" s="9"/>
      <c r="AG39" s="13"/>
      <c r="AH39" s="9"/>
      <c r="AI39" s="13"/>
      <c r="AJ39" s="9"/>
      <c r="AK39" s="14"/>
      <c r="AL39" s="10"/>
      <c r="AM39" s="14"/>
      <c r="AN39" s="10"/>
      <c r="AO39" s="14"/>
      <c r="AP39" s="10"/>
      <c r="AQ39" s="14"/>
      <c r="AR39" s="10"/>
      <c r="AS39" s="13"/>
      <c r="AT39" s="9"/>
      <c r="AU39" s="13"/>
      <c r="AV39" s="9"/>
      <c r="AW39" s="13"/>
      <c r="AX39" s="9"/>
      <c r="AY39" s="13"/>
      <c r="AZ39" s="9"/>
      <c r="BA39" s="79"/>
    </row>
    <row r="40" spans="1:53" ht="15.75">
      <c r="A40" s="3"/>
      <c r="B40" s="3"/>
      <c r="C40" s="13"/>
      <c r="D40" s="9" t="s">
        <v>14</v>
      </c>
      <c r="E40" s="14"/>
      <c r="F40" s="10"/>
      <c r="G40" s="14"/>
      <c r="H40" s="10"/>
      <c r="I40" s="14"/>
      <c r="J40" s="10"/>
      <c r="K40" s="14"/>
      <c r="L40" s="10"/>
      <c r="M40" s="13"/>
      <c r="N40" s="9"/>
      <c r="O40" s="13"/>
      <c r="P40" s="9"/>
      <c r="Q40" s="13"/>
      <c r="R40" s="9"/>
      <c r="S40" s="13"/>
      <c r="T40" s="9"/>
      <c r="U40" s="14"/>
      <c r="V40" s="10"/>
      <c r="W40" s="14"/>
      <c r="X40" s="10"/>
      <c r="Y40" s="14"/>
      <c r="Z40" s="10"/>
      <c r="AA40" s="14"/>
      <c r="AB40" s="10"/>
      <c r="AC40" s="13"/>
      <c r="AD40" s="11"/>
      <c r="AE40" s="13"/>
      <c r="AF40" s="9"/>
      <c r="AG40" s="13"/>
      <c r="AH40" s="9"/>
      <c r="AI40" s="13"/>
      <c r="AJ40" s="9"/>
      <c r="AK40" s="14"/>
      <c r="AL40" s="10"/>
      <c r="AM40" s="14"/>
      <c r="AN40" s="10"/>
      <c r="AO40" s="14"/>
      <c r="AP40" s="10"/>
      <c r="AQ40" s="14"/>
      <c r="AR40" s="10"/>
      <c r="AS40" s="13"/>
      <c r="AT40" s="9"/>
      <c r="AU40" s="13"/>
      <c r="AV40" s="9"/>
      <c r="AW40" s="13"/>
      <c r="AX40" s="9"/>
      <c r="AY40" s="13"/>
      <c r="AZ40" s="9"/>
      <c r="BA40" s="79"/>
    </row>
    <row r="41" spans="1:53" ht="15.75">
      <c r="A41" s="3" t="s">
        <v>48</v>
      </c>
      <c r="B41" s="3" t="s">
        <v>49</v>
      </c>
      <c r="C41" s="13" t="str">
        <f>IF(E41+G41+I41+K41=0,"(0)",E41+G41+I41+K41)</f>
        <v>(0)</v>
      </c>
      <c r="D41" s="9">
        <f>F41+H41+J41+L41</f>
        <v>0</v>
      </c>
      <c r="E41" s="14" t="str">
        <f>IF(SUM(M41,U41,AC41,AK41,AS41)=0,"(0)",SUM(M41,U41,AC41,AK41,AS41))</f>
        <v>(0)</v>
      </c>
      <c r="F41" s="10">
        <f>SUM(N41,V41,AD41,AL41,AT41)</f>
        <v>0</v>
      </c>
      <c r="G41" s="14" t="str">
        <f>IF(SUM(O41,W41,AE41,AM41,AU41)=0,"(0)",SUM(O41,W41,AE41,AM41,AU41))</f>
        <v>(0)</v>
      </c>
      <c r="H41" s="10">
        <f>SUM(P41,X41,AF41,AN41,AV41)</f>
        <v>0</v>
      </c>
      <c r="I41" s="14" t="str">
        <f>IF(SUM(Q41,Y41,AG41,AO41,AW41)=0,"(0)",SUM(Q41,Y41,AG41,AO41,AW41))</f>
        <v>(0)</v>
      </c>
      <c r="J41" s="10">
        <f>SUM(R41,Z41,AH41,AP41,AW41)</f>
        <v>0</v>
      </c>
      <c r="K41" s="14" t="str">
        <f>IF(SUM(S41,AA41,AI41,AQ41,AY41)=0,"(0)",SUM(S41,AA41,AI41,AQ41,AY41))</f>
        <v>(0)</v>
      </c>
      <c r="L41" s="10">
        <f>SUM(T41,AB41,AJ41,AR41,AZ41)</f>
        <v>0</v>
      </c>
      <c r="M41" s="13"/>
      <c r="N41" s="9"/>
      <c r="O41" s="13"/>
      <c r="P41" s="9"/>
      <c r="Q41" s="13"/>
      <c r="R41" s="9"/>
      <c r="S41" s="13"/>
      <c r="T41" s="9"/>
      <c r="U41" s="14"/>
      <c r="V41" s="10"/>
      <c r="W41" s="14"/>
      <c r="X41" s="10"/>
      <c r="Y41" s="14"/>
      <c r="Z41" s="10"/>
      <c r="AA41" s="14"/>
      <c r="AB41" s="10"/>
      <c r="AC41" s="13"/>
      <c r="AD41" s="11"/>
      <c r="AE41" s="13"/>
      <c r="AF41" s="9"/>
      <c r="AG41" s="13"/>
      <c r="AH41" s="9"/>
      <c r="AI41" s="13"/>
      <c r="AJ41" s="9"/>
      <c r="AK41" s="14"/>
      <c r="AL41" s="10"/>
      <c r="AM41" s="14"/>
      <c r="AN41" s="10"/>
      <c r="AO41" s="14"/>
      <c r="AP41" s="10"/>
      <c r="AQ41" s="14"/>
      <c r="AR41" s="10"/>
      <c r="AS41" s="13"/>
      <c r="AT41" s="9"/>
      <c r="AU41" s="13"/>
      <c r="AV41" s="9"/>
      <c r="AW41" s="13"/>
      <c r="AX41" s="9"/>
      <c r="AY41" s="13"/>
      <c r="AZ41" s="9"/>
      <c r="BA41" s="79"/>
    </row>
    <row r="42" spans="1:53" ht="15.75">
      <c r="A42" s="3"/>
      <c r="B42" s="3"/>
      <c r="C42" s="13"/>
      <c r="D42" s="9" t="s">
        <v>14</v>
      </c>
      <c r="E42" s="14"/>
      <c r="F42" s="10"/>
      <c r="G42" s="14"/>
      <c r="H42" s="10"/>
      <c r="I42" s="14"/>
      <c r="J42" s="10"/>
      <c r="K42" s="14"/>
      <c r="L42" s="10"/>
      <c r="M42" s="13"/>
      <c r="N42" s="9"/>
      <c r="O42" s="13"/>
      <c r="P42" s="9"/>
      <c r="Q42" s="13"/>
      <c r="R42" s="9"/>
      <c r="S42" s="13"/>
      <c r="T42" s="9"/>
      <c r="U42" s="14"/>
      <c r="V42" s="10"/>
      <c r="W42" s="14"/>
      <c r="X42" s="10"/>
      <c r="Y42" s="14"/>
      <c r="Z42" s="10"/>
      <c r="AA42" s="14"/>
      <c r="AB42" s="10"/>
      <c r="AC42" s="13"/>
      <c r="AD42" s="11"/>
      <c r="AE42" s="13"/>
      <c r="AF42" s="9"/>
      <c r="AG42" s="13"/>
      <c r="AH42" s="9"/>
      <c r="AI42" s="13"/>
      <c r="AJ42" s="9"/>
      <c r="AK42" s="14"/>
      <c r="AL42" s="10"/>
      <c r="AM42" s="14"/>
      <c r="AN42" s="10"/>
      <c r="AO42" s="14"/>
      <c r="AP42" s="10"/>
      <c r="AQ42" s="14"/>
      <c r="AR42" s="10"/>
      <c r="AS42" s="13"/>
      <c r="AT42" s="9"/>
      <c r="AU42" s="13"/>
      <c r="AV42" s="9"/>
      <c r="AW42" s="13"/>
      <c r="AX42" s="9"/>
      <c r="AY42" s="13"/>
      <c r="AZ42" s="9"/>
      <c r="BA42" s="79"/>
    </row>
    <row r="43" spans="1:53" ht="15.75">
      <c r="A43" s="2" t="s">
        <v>50</v>
      </c>
      <c r="B43" s="2"/>
      <c r="C43" s="13">
        <f>IF(E43+G43+I43+K43&lt;&gt;SUM(C3:C42),"Error",E43+G43+I43+K43)</f>
        <v>-17</v>
      </c>
      <c r="D43" s="9">
        <f>IF(F43+H43+J43+L43&lt;&gt;SUM(D3:D42),"Error",F43+H43+J43+L43)</f>
        <v>76</v>
      </c>
      <c r="E43" s="14" t="str">
        <f>IF(SUM(E3:E41)=0,"(0)",SUM(E3:E41))</f>
        <v>(0)</v>
      </c>
      <c r="F43" s="10">
        <f>SUM(N43,V43,AD43,AL43,AT43)</f>
        <v>59</v>
      </c>
      <c r="G43" s="14">
        <f>IF(SUM(G3:G41)=0,"(0)",SUM(G3:G41))</f>
        <v>-15</v>
      </c>
      <c r="H43" s="10">
        <f>SUM(P43,X43,AF43,AN43,AV43)</f>
        <v>15</v>
      </c>
      <c r="I43" s="14" t="str">
        <f>IF(SUM(I3:I41)=0,"(0)",SUM(I3:I41))</f>
        <v>(0)</v>
      </c>
      <c r="J43" s="10">
        <f>SUM(R43,Z43,AH43,AP43,AX43)</f>
        <v>0</v>
      </c>
      <c r="K43" s="14">
        <f>IF(SUM(K3:K41)=0,"(0)",SUM(K3:K41))</f>
        <v>-2</v>
      </c>
      <c r="L43" s="10">
        <f>SUM(T43,AB43,AJ43,AR43,AZ43)</f>
        <v>2</v>
      </c>
      <c r="M43" s="13" t="str">
        <f>IF(SUM(M3:M41)=0,"(0)",SUM(M3:M41))</f>
        <v>(0)</v>
      </c>
      <c r="N43" s="9">
        <f>SUM(N3:N41)</f>
        <v>19</v>
      </c>
      <c r="O43" s="13" t="str">
        <f>IF(SUM(O3:O41)=0,"(0)",SUM(O3:O41))</f>
        <v>(0)</v>
      </c>
      <c r="P43" s="9">
        <f>SUM(P3:P41)</f>
        <v>0</v>
      </c>
      <c r="Q43" s="13" t="str">
        <f>IF(SUM(Q3:Q41)=0,"(0)",SUM(Q3:Q41))</f>
        <v>(0)</v>
      </c>
      <c r="R43" s="9">
        <f>SUM(R3:R41)</f>
        <v>0</v>
      </c>
      <c r="S43" s="13" t="str">
        <f>IF(SUM(S3:S41)=0,"(0)",SUM(S3:S41))</f>
        <v>(0)</v>
      </c>
      <c r="T43" s="9">
        <f>SUM(T3:T41)</f>
        <v>0</v>
      </c>
      <c r="U43" s="14" t="str">
        <f>IF(SUM(U3:U41)=0,"(0)",SUM(U3:U41))</f>
        <v>(0)</v>
      </c>
      <c r="V43" s="10">
        <f>SUM(V3:V41)</f>
        <v>0</v>
      </c>
      <c r="W43" s="14" t="str">
        <f>IF(SUM(W3:W41)=0,"(0)",SUM(W3:W41))</f>
        <v>(0)</v>
      </c>
      <c r="X43" s="10">
        <f>SUM(X3:X41)</f>
        <v>0</v>
      </c>
      <c r="Y43" s="14" t="str">
        <f>IF(SUM(Y3:Y41)=0,"(0)",SUM(Y3:Y41))</f>
        <v>(0)</v>
      </c>
      <c r="Z43" s="10">
        <f>SUM(Z3:Z41)</f>
        <v>0</v>
      </c>
      <c r="AA43" s="14" t="str">
        <f>IF(SUM(AA3:AA41)=0,"(0)",SUM(AA3:AA41))</f>
        <v>(0)</v>
      </c>
      <c r="AB43" s="10">
        <f>SUM(AB3:AB41)</f>
        <v>0</v>
      </c>
      <c r="AC43" s="13" t="str">
        <f>IF(SUM(AC3:AC41)=0,"(0)",SUM(AC3:AC41))</f>
        <v>(0)</v>
      </c>
      <c r="AD43" s="11">
        <f>SUM(AD3:AD41)</f>
        <v>0</v>
      </c>
      <c r="AE43" s="13" t="str">
        <f>IF(SUM(AE3:AE41)=0,"(0)",SUM(AE3:AE41))</f>
        <v>(0)</v>
      </c>
      <c r="AF43" s="9">
        <f>SUM(AF3:AF41)</f>
        <v>0</v>
      </c>
      <c r="AG43" s="13" t="str">
        <f>IF(SUM(AG3:AG41)=0,"(0)",SUM(AG3:AG41))</f>
        <v>(0)</v>
      </c>
      <c r="AH43" s="9">
        <f>SUM(AH3:AH41)</f>
        <v>0</v>
      </c>
      <c r="AI43" s="13" t="str">
        <f>IF(SUM(AI3:AI41)=0,"(0)",SUM(AI3:AI41))</f>
        <v>(0)</v>
      </c>
      <c r="AJ43" s="9">
        <f>SUM(AJ3:AJ41)</f>
        <v>0</v>
      </c>
      <c r="AK43" s="14" t="str">
        <f>IF(SUM(AK3:AK41)=0,"(0)",SUM(AK3:AK41))</f>
        <v>(0)</v>
      </c>
      <c r="AL43" s="10">
        <f>SUM(AL3:AL41)</f>
        <v>0</v>
      </c>
      <c r="AM43" s="14" t="str">
        <f>IF(SUM(AM3:AM41)=0,"(0)",SUM(AM3:AM41))</f>
        <v>(0)</v>
      </c>
      <c r="AN43" s="10">
        <f>SUM(AN3:AN41)</f>
        <v>0</v>
      </c>
      <c r="AO43" s="14" t="str">
        <f>IF(SUM(AO3:AO41)=0,"(0)",SUM(AO3:AO41))</f>
        <v>(0)</v>
      </c>
      <c r="AP43" s="10">
        <f>SUM(AP3:AP41)</f>
        <v>0</v>
      </c>
      <c r="AQ43" s="12">
        <f>IF(SUM(AQ3:AQ41)=0,"(0)",SUM(AQ3:AQ41))</f>
        <v>-1</v>
      </c>
      <c r="AR43" s="10">
        <f>SUM(AR3:AR41)</f>
        <v>1</v>
      </c>
      <c r="AS43" s="13" t="str">
        <f>IF(SUM(AS3:AS41)=0,"(0)",SUM(AS3:AS41))</f>
        <v>(0)</v>
      </c>
      <c r="AT43" s="9">
        <f>SUM(AT3:AT41)</f>
        <v>40</v>
      </c>
      <c r="AU43" s="13">
        <f>IF(SUM(AU3:AU41)=0,"(0)",SUM(AU3:AU41))</f>
        <v>-15</v>
      </c>
      <c r="AV43" s="9">
        <f>SUM(AV3:AV41)</f>
        <v>15</v>
      </c>
      <c r="AW43" s="13" t="str">
        <f>IF(SUM(AW3:AW41)=0,"(0)",SUM(AW3:AW41))</f>
        <v>(0)</v>
      </c>
      <c r="AX43" s="9">
        <f>SUM(AX3:AX41)</f>
        <v>0</v>
      </c>
      <c r="AY43" s="13">
        <f>IF(SUM(AY3:AY41)=0,"(0)",SUM(AY3:AY41))</f>
        <v>-1</v>
      </c>
      <c r="AZ43" s="9">
        <f>SUM(AZ3:AZ41)</f>
        <v>1</v>
      </c>
      <c r="BA43" s="79"/>
    </row>
    <row r="44" spans="1:53">
      <c r="AB44" s="6"/>
    </row>
    <row r="45" spans="1:53" ht="15.75">
      <c r="A45" s="5" t="s">
        <v>51</v>
      </c>
      <c r="AB45" s="6"/>
    </row>
    <row r="46" spans="1:53" ht="15.75" customHeight="1">
      <c r="A46" s="4" t="s">
        <v>55</v>
      </c>
      <c r="AB46" s="6"/>
    </row>
    <row r="47" spans="1:53" ht="15.75">
      <c r="A47" s="4" t="s">
        <v>53</v>
      </c>
    </row>
  </sheetData>
  <mergeCells count="32">
    <mergeCell ref="C1:D1"/>
    <mergeCell ref="E1:L1"/>
    <mergeCell ref="M1:T1"/>
    <mergeCell ref="U1:AB1"/>
    <mergeCell ref="AC1:AJ1"/>
    <mergeCell ref="AK1:AR1"/>
    <mergeCell ref="AS1:AZ1"/>
    <mergeCell ref="BA1:BA43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S2:AT2"/>
    <mergeCell ref="AU2:AV2"/>
    <mergeCell ref="AW2:AX2"/>
    <mergeCell ref="AY2:AZ2"/>
    <mergeCell ref="AG2:AH2"/>
    <mergeCell ref="AI2:AJ2"/>
    <mergeCell ref="AK2:AL2"/>
    <mergeCell ref="AM2:AN2"/>
    <mergeCell ref="AO2:AP2"/>
    <mergeCell ref="AQ2:AR2"/>
  </mergeCells>
  <pageMargins left="0.25" right="0.25" top="0.75" bottom="0.75" header="0.3" footer="0.3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Updated Rel&amp;Cost</vt:lpstr>
      <vt:lpstr>New Reloc Sched</vt:lpstr>
    </vt:vector>
  </TitlesOfParts>
  <Company>NTIA-OSM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Wentland</dc:creator>
  <cp:lastModifiedBy>Frederick A. Najmy, Jr.</cp:lastModifiedBy>
  <cp:lastPrinted>2011-12-02T15:43:50Z</cp:lastPrinted>
  <dcterms:created xsi:type="dcterms:W3CDTF">2005-12-27T01:34:59Z</dcterms:created>
  <dcterms:modified xsi:type="dcterms:W3CDTF">2012-11-20T16:23:18Z</dcterms:modified>
</cp:coreProperties>
</file>